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0ca08956422d0a47/Site Stuff/Timeless/"/>
    </mc:Choice>
  </mc:AlternateContent>
  <bookViews>
    <workbookView xWindow="0" yWindow="0" windowWidth="25200" windowHeight="11985" tabRatio="767"/>
  </bookViews>
  <sheets>
    <sheet name="Front" sheetId="4" r:id="rId1"/>
    <sheet name="Headings" sheetId="2" r:id="rId2"/>
    <sheet name="Testing Date" sheetId="25" r:id="rId3"/>
    <sheet name="January" sheetId="26" r:id="rId4"/>
    <sheet name="February" sheetId="27" r:id="rId5"/>
    <sheet name="March" sheetId="28" r:id="rId6"/>
    <sheet name="April" sheetId="29" r:id="rId7"/>
    <sheet name="May" sheetId="30" r:id="rId8"/>
    <sheet name="June" sheetId="31" r:id="rId9"/>
    <sheet name="July" sheetId="32" r:id="rId10"/>
    <sheet name="August" sheetId="33" r:id="rId11"/>
    <sheet name="September" sheetId="34" r:id="rId12"/>
    <sheet name="October" sheetId="35" r:id="rId13"/>
    <sheet name="November" sheetId="36" r:id="rId14"/>
    <sheet name="December" sheetId="37" r:id="rId15"/>
  </sheets>
  <definedNames>
    <definedName name="BandwidthSeries" localSheetId="0">OFFSET(Front!$H$11,0,0,COUNTA(Front!$H$11:$H$41))</definedName>
    <definedName name="DayLabels" localSheetId="0">OFFSET(Front!$D$11,0,0,COUNTA(Front!$D$11:$D$41))</definedName>
    <definedName name="HitsSeries" localSheetId="0">OFFSET(Front!$G$11,0,0,COUNTA(Front!$G$11:$G$41))</definedName>
    <definedName name="Month">Headings!$N$3:$N$14</definedName>
    <definedName name="PagesSeries" localSheetId="0">OFFSET(Front!$F$11,0,0,COUNTA(Front!$F$11:$F$41))</definedName>
    <definedName name="VisitsSeries" localSheetId="0">OFFSET(Front!$E$11,0,0,COUNTA(Front!$D$11:$D$41))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" i="2"/>
  <c r="H2" i="25"/>
  <c r="L5" i="4"/>
  <c r="H7" i="2"/>
  <c r="H21" i="2"/>
  <c r="H25" i="2"/>
  <c r="E6" i="2"/>
  <c r="H26" i="2"/>
  <c r="E20" i="2"/>
  <c r="H27" i="2"/>
  <c r="H23" i="2"/>
  <c r="E5" i="2"/>
  <c r="E11" i="2"/>
  <c r="H17" i="2"/>
  <c r="E26" i="2"/>
  <c r="E24" i="2"/>
  <c r="H8" i="2"/>
  <c r="H6" i="2"/>
  <c r="E13" i="2"/>
  <c r="E27" i="2"/>
  <c r="E15" i="2"/>
  <c r="E28" i="2"/>
  <c r="E16" i="2"/>
  <c r="H16" i="2"/>
  <c r="H14" i="2"/>
  <c r="E21" i="2"/>
  <c r="H3" i="2"/>
  <c r="E12" i="2"/>
  <c r="H13" i="2"/>
  <c r="E3" i="2"/>
  <c r="E29" i="2"/>
  <c r="N5" i="4"/>
  <c r="M5" i="4"/>
  <c r="H22" i="2"/>
  <c r="E4" i="2"/>
  <c r="H19" i="2"/>
  <c r="H15" i="2"/>
  <c r="H29" i="2"/>
  <c r="E7" i="2"/>
  <c r="H9" i="2"/>
  <c r="E8" i="2"/>
  <c r="E10" i="2"/>
  <c r="H4" i="2"/>
  <c r="H31" i="2"/>
  <c r="E9" i="2"/>
  <c r="E19" i="2"/>
  <c r="E31" i="2"/>
  <c r="E14" i="2"/>
  <c r="H24" i="2"/>
  <c r="H12" i="2"/>
  <c r="H10" i="2"/>
  <c r="E17" i="2"/>
  <c r="E30" i="2"/>
  <c r="E23" i="2"/>
  <c r="H5" i="2"/>
  <c r="E22" i="2"/>
  <c r="H20" i="2"/>
  <c r="H18" i="2"/>
  <c r="E25" i="2"/>
  <c r="H11" i="2"/>
  <c r="E18" i="2"/>
  <c r="G29" i="2" l="1"/>
  <c r="G27" i="2"/>
  <c r="I26" i="2"/>
  <c r="G25" i="2"/>
  <c r="I24" i="2"/>
  <c r="G23" i="2"/>
  <c r="I22" i="2"/>
  <c r="G21" i="2"/>
  <c r="I20" i="2"/>
  <c r="G19" i="2"/>
  <c r="I18" i="2"/>
  <c r="G17" i="2"/>
  <c r="I16" i="2"/>
  <c r="G15" i="2"/>
  <c r="I14" i="2"/>
  <c r="G13" i="2"/>
  <c r="I12" i="2"/>
  <c r="G11" i="2"/>
  <c r="I10" i="2"/>
  <c r="G9" i="2"/>
  <c r="I8" i="2"/>
  <c r="G7" i="2"/>
  <c r="I6" i="2"/>
  <c r="G5" i="2"/>
  <c r="I4" i="2"/>
  <c r="G31" i="2"/>
  <c r="I31" i="2"/>
  <c r="I29" i="2"/>
  <c r="I27" i="2"/>
  <c r="I25" i="2"/>
  <c r="V35" i="4" s="1"/>
  <c r="I23" i="2"/>
  <c r="I21" i="2"/>
  <c r="I19" i="2"/>
  <c r="I17" i="2"/>
  <c r="I15" i="2"/>
  <c r="I47" i="4" s="1"/>
  <c r="I13" i="2"/>
  <c r="I11" i="2"/>
  <c r="I9" i="2"/>
  <c r="I7" i="2"/>
  <c r="I5" i="2"/>
  <c r="G30" i="2"/>
  <c r="G28" i="2"/>
  <c r="G26" i="2"/>
  <c r="G24" i="2"/>
  <c r="G22" i="2"/>
  <c r="G20" i="2"/>
  <c r="G18" i="2"/>
  <c r="G16" i="2"/>
  <c r="G14" i="2"/>
  <c r="G12" i="2"/>
  <c r="G10" i="2"/>
  <c r="G8" i="2"/>
  <c r="G6" i="2"/>
  <c r="G4" i="2"/>
  <c r="I3" i="2"/>
  <c r="G3" i="2"/>
  <c r="L51" i="4"/>
  <c r="U38" i="4"/>
  <c r="D51" i="4"/>
  <c r="J51" i="4"/>
  <c r="H11" i="4"/>
  <c r="H30" i="2"/>
  <c r="B11" i="4"/>
  <c r="E11" i="4"/>
  <c r="G11" i="4"/>
  <c r="H28" i="2"/>
  <c r="G2" i="25"/>
  <c r="F11" i="4"/>
  <c r="M51" i="4"/>
  <c r="I28" i="2" l="1"/>
  <c r="I30" i="2"/>
  <c r="I2" i="25"/>
  <c r="P71" i="4" l="1"/>
  <c r="P73" i="4"/>
  <c r="P75" i="4"/>
  <c r="P77" i="4"/>
  <c r="P79" i="4"/>
  <c r="P81" i="4"/>
  <c r="P83" i="4"/>
  <c r="P85" i="4"/>
  <c r="P87" i="4"/>
  <c r="P89" i="4"/>
  <c r="P91" i="4"/>
  <c r="P93" i="4"/>
  <c r="P95" i="4"/>
  <c r="P97" i="4"/>
  <c r="P99" i="4"/>
  <c r="P101" i="4"/>
  <c r="P103" i="4"/>
  <c r="P105" i="4"/>
  <c r="P107" i="4"/>
  <c r="P109" i="4"/>
  <c r="P111" i="4"/>
  <c r="P113" i="4"/>
  <c r="P115" i="4"/>
  <c r="P117" i="4"/>
  <c r="P119" i="4"/>
  <c r="P121" i="4"/>
  <c r="P123" i="4"/>
  <c r="P125" i="4"/>
  <c r="P127" i="4"/>
  <c r="P129" i="4"/>
  <c r="P131" i="4"/>
  <c r="P133" i="4"/>
  <c r="P135" i="4"/>
  <c r="P137" i="4"/>
  <c r="P139" i="4"/>
  <c r="P70" i="4"/>
  <c r="P72" i="4"/>
  <c r="P74" i="4"/>
  <c r="P76" i="4"/>
  <c r="P78" i="4"/>
  <c r="P80" i="4"/>
  <c r="P82" i="4"/>
  <c r="P84" i="4"/>
  <c r="P86" i="4"/>
  <c r="P88" i="4"/>
  <c r="P90" i="4"/>
  <c r="P92" i="4"/>
  <c r="P94" i="4"/>
  <c r="P96" i="4"/>
  <c r="P98" i="4"/>
  <c r="P100" i="4"/>
  <c r="P102" i="4"/>
  <c r="P104" i="4"/>
  <c r="P106" i="4"/>
  <c r="P108" i="4"/>
  <c r="P110" i="4"/>
  <c r="P112" i="4"/>
  <c r="P114" i="4"/>
  <c r="P116" i="4"/>
  <c r="P118" i="4"/>
  <c r="P120" i="4"/>
  <c r="P122" i="4"/>
  <c r="P124" i="4"/>
  <c r="P126" i="4"/>
  <c r="P128" i="4"/>
  <c r="P130" i="4"/>
  <c r="P132" i="4"/>
  <c r="P134" i="4"/>
  <c r="P136" i="4"/>
  <c r="P138" i="4"/>
  <c r="D11" i="4"/>
  <c r="U63" i="4"/>
  <c r="U79" i="4"/>
  <c r="U109" i="4"/>
  <c r="W62" i="4"/>
  <c r="U106" i="4"/>
  <c r="W100" i="4"/>
  <c r="W105" i="4"/>
  <c r="J202" i="4"/>
  <c r="W64" i="4"/>
  <c r="U112" i="4"/>
  <c r="W106" i="4"/>
  <c r="W111" i="4"/>
  <c r="M199" i="4"/>
  <c r="M231" i="4"/>
  <c r="M263" i="4"/>
  <c r="J205" i="4"/>
  <c r="U64" i="4"/>
  <c r="U80" i="4"/>
  <c r="U111" i="4"/>
  <c r="W63" i="4"/>
  <c r="U110" i="4"/>
  <c r="W104" i="4"/>
  <c r="W109" i="4"/>
  <c r="J204" i="4"/>
  <c r="W66" i="4"/>
  <c r="U116" i="4"/>
  <c r="W110" i="4"/>
  <c r="W115" i="4"/>
  <c r="M201" i="4"/>
  <c r="M233" i="4"/>
  <c r="M265" i="4"/>
  <c r="J209" i="4"/>
  <c r="U77" i="4"/>
  <c r="W60" i="4"/>
  <c r="W92" i="4"/>
  <c r="J198" i="4"/>
  <c r="U104" i="4"/>
  <c r="W103" i="4"/>
  <c r="M227" i="4"/>
  <c r="J197" i="4"/>
  <c r="U78" i="4"/>
  <c r="W61" i="4"/>
  <c r="W96" i="4"/>
  <c r="J200" i="4"/>
  <c r="U108" i="4"/>
  <c r="W107" i="4"/>
  <c r="M229" i="4"/>
  <c r="J201" i="4"/>
  <c r="J261" i="4"/>
  <c r="L289" i="4"/>
  <c r="L199" i="4"/>
  <c r="L231" i="4"/>
  <c r="L263" i="4"/>
  <c r="M290" i="4"/>
  <c r="D216" i="4"/>
  <c r="D261" i="4"/>
  <c r="D228" i="4"/>
  <c r="D292" i="4"/>
  <c r="J236" i="4"/>
  <c r="L220" i="4"/>
  <c r="D190" i="4"/>
  <c r="M212" i="4"/>
  <c r="M246" i="4"/>
  <c r="J211" i="4"/>
  <c r="U75" i="4"/>
  <c r="W58" i="4"/>
  <c r="W84" i="4"/>
  <c r="J194" i="4"/>
  <c r="U96" i="4"/>
  <c r="W95" i="4"/>
  <c r="M223" i="4"/>
  <c r="J189" i="4"/>
  <c r="U76" i="4"/>
  <c r="W59" i="4"/>
  <c r="W88" i="4"/>
  <c r="J196" i="4"/>
  <c r="U100" i="4"/>
  <c r="W99" i="4"/>
  <c r="M225" i="4"/>
  <c r="J193" i="4"/>
  <c r="U121" i="4"/>
  <c r="W129" i="4"/>
  <c r="W130" i="4"/>
  <c r="M275" i="4"/>
  <c r="U123" i="4"/>
  <c r="W133" i="4"/>
  <c r="W134" i="4"/>
  <c r="M277" i="4"/>
  <c r="J285" i="4"/>
  <c r="L223" i="4"/>
  <c r="M286" i="4"/>
  <c r="D245" i="4"/>
  <c r="D276" i="4"/>
  <c r="L204" i="4"/>
  <c r="M204" i="4"/>
  <c r="M284" i="4"/>
  <c r="W56" i="4"/>
  <c r="J190" i="4"/>
  <c r="W87" i="4"/>
  <c r="M283" i="4"/>
  <c r="W57" i="4"/>
  <c r="J192" i="4"/>
  <c r="W91" i="4"/>
  <c r="M285" i="4"/>
  <c r="L287" i="4"/>
  <c r="L227" i="4"/>
  <c r="M288" i="4"/>
  <c r="D253" i="4"/>
  <c r="D284" i="4"/>
  <c r="L212" i="4"/>
  <c r="M208" i="4"/>
  <c r="J195" i="4"/>
  <c r="J225" i="4"/>
  <c r="J263" i="4"/>
  <c r="L290" i="4"/>
  <c r="L201" i="4"/>
  <c r="L233" i="4"/>
  <c r="L265" i="4"/>
  <c r="M291" i="4"/>
  <c r="D220" i="4"/>
  <c r="D265" i="4"/>
  <c r="D232" i="4"/>
  <c r="D296" i="4"/>
  <c r="J240" i="4"/>
  <c r="L224" i="4"/>
  <c r="D198" i="4"/>
  <c r="M214" i="4"/>
  <c r="U93" i="4"/>
  <c r="W77" i="4"/>
  <c r="W132" i="4"/>
  <c r="J218" i="4"/>
  <c r="U136" i="4"/>
  <c r="M187" i="4"/>
  <c r="M247" i="4"/>
  <c r="U56" i="4"/>
  <c r="U95" i="4"/>
  <c r="W79" i="4"/>
  <c r="W136" i="4"/>
  <c r="J220" i="4"/>
  <c r="U138" i="4"/>
  <c r="M188" i="4"/>
  <c r="M249" i="4"/>
  <c r="U61" i="4"/>
  <c r="U98" i="4"/>
  <c r="J230" i="4"/>
  <c r="M195" i="4"/>
  <c r="U62" i="4"/>
  <c r="U102" i="4"/>
  <c r="J232" i="4"/>
  <c r="M197" i="4"/>
  <c r="J245" i="4"/>
  <c r="L297" i="4"/>
  <c r="L247" i="4"/>
  <c r="M298" i="4"/>
  <c r="D293" i="4"/>
  <c r="M278" i="4"/>
  <c r="L252" i="4"/>
  <c r="M228" i="4"/>
  <c r="U59" i="4"/>
  <c r="U90" i="4"/>
  <c r="J226" i="4"/>
  <c r="M191" i="4"/>
  <c r="U60" i="4"/>
  <c r="U94" i="4"/>
  <c r="J228" i="4"/>
  <c r="M193" i="4"/>
  <c r="U69" i="4"/>
  <c r="W76" i="4"/>
  <c r="U70" i="4"/>
  <c r="W78" i="4"/>
  <c r="J253" i="4"/>
  <c r="L255" i="4"/>
  <c r="D203" i="4"/>
  <c r="L270" i="4"/>
  <c r="U73" i="4"/>
  <c r="U88" i="4"/>
  <c r="U74" i="4"/>
  <c r="U92" i="4"/>
  <c r="J257" i="4"/>
  <c r="L259" i="4"/>
  <c r="D219" i="4"/>
  <c r="L278" i="4"/>
  <c r="J254" i="4"/>
  <c r="J279" i="4"/>
  <c r="L217" i="4"/>
  <c r="L281" i="4"/>
  <c r="D233" i="4"/>
  <c r="D264" i="4"/>
  <c r="L192" i="4"/>
  <c r="M198" i="4"/>
  <c r="M248" i="4"/>
  <c r="J234" i="4"/>
  <c r="J290" i="4"/>
  <c r="L218" i="4"/>
  <c r="L280" i="4"/>
  <c r="D287" i="4"/>
  <c r="D243" i="4"/>
  <c r="D282" i="4"/>
  <c r="U85" i="4"/>
  <c r="W69" i="4"/>
  <c r="W116" i="4"/>
  <c r="J210" i="4"/>
  <c r="U128" i="4"/>
  <c r="W127" i="4"/>
  <c r="M239" i="4"/>
  <c r="J221" i="4"/>
  <c r="U87" i="4"/>
  <c r="W71" i="4"/>
  <c r="W120" i="4"/>
  <c r="J212" i="4"/>
  <c r="U130" i="4"/>
  <c r="W131" i="4"/>
  <c r="M241" i="4"/>
  <c r="J233" i="4"/>
  <c r="W73" i="4"/>
  <c r="J214" i="4"/>
  <c r="W135" i="4"/>
  <c r="J229" i="4"/>
  <c r="W75" i="4"/>
  <c r="J216" i="4"/>
  <c r="W139" i="4"/>
  <c r="J237" i="4"/>
  <c r="L293" i="4"/>
  <c r="L239" i="4"/>
  <c r="M294" i="4"/>
  <c r="D277" i="4"/>
  <c r="M262" i="4"/>
  <c r="L236" i="4"/>
  <c r="M220" i="4"/>
  <c r="U57" i="4"/>
  <c r="U82" i="4"/>
  <c r="J222" i="4"/>
  <c r="M189" i="4"/>
  <c r="U58" i="4"/>
  <c r="U86" i="4"/>
  <c r="J224" i="4"/>
  <c r="M190" i="4"/>
  <c r="J241" i="4"/>
  <c r="L295" i="4"/>
  <c r="L243" i="4"/>
  <c r="M296" i="4"/>
  <c r="D285" i="4"/>
  <c r="M270" i="4"/>
  <c r="L244" i="4"/>
  <c r="M224" i="4"/>
  <c r="J238" i="4"/>
  <c r="J239" i="4"/>
  <c r="J271" i="4"/>
  <c r="L294" i="4"/>
  <c r="L209" i="4"/>
  <c r="L241" i="4"/>
  <c r="L273" i="4"/>
  <c r="M295" i="4"/>
  <c r="D213" i="4"/>
  <c r="U71" i="4"/>
  <c r="U133" i="4"/>
  <c r="W80" i="4"/>
  <c r="M215" i="4"/>
  <c r="U72" i="4"/>
  <c r="U135" i="4"/>
  <c r="U84" i="4"/>
  <c r="M217" i="4"/>
  <c r="U105" i="4"/>
  <c r="W98" i="4"/>
  <c r="U107" i="4"/>
  <c r="W102" i="4"/>
  <c r="J277" i="4"/>
  <c r="L279" i="4"/>
  <c r="D260" i="4"/>
  <c r="M196" i="4"/>
  <c r="U101" i="4"/>
  <c r="W90" i="4"/>
  <c r="U103" i="4"/>
  <c r="W94" i="4"/>
  <c r="U129" i="4"/>
  <c r="U131" i="4"/>
  <c r="L191" i="4"/>
  <c r="J207" i="4"/>
  <c r="U137" i="4"/>
  <c r="U139" i="4"/>
  <c r="L195" i="4"/>
  <c r="J223" i="4"/>
  <c r="J247" i="4"/>
  <c r="L249" i="4"/>
  <c r="D297" i="4"/>
  <c r="L256" i="4"/>
  <c r="M272" i="4"/>
  <c r="J298" i="4"/>
  <c r="D223" i="4"/>
  <c r="D215" i="4"/>
  <c r="U117" i="4"/>
  <c r="W121" i="4"/>
  <c r="W122" i="4"/>
  <c r="M271" i="4"/>
  <c r="U119" i="4"/>
  <c r="W125" i="4"/>
  <c r="W126" i="4"/>
  <c r="M273" i="4"/>
  <c r="W124" i="4"/>
  <c r="M243" i="4"/>
  <c r="W128" i="4"/>
  <c r="M245" i="4"/>
  <c r="L207" i="4"/>
  <c r="D205" i="4"/>
  <c r="J252" i="4"/>
  <c r="M254" i="4"/>
  <c r="W81" i="4"/>
  <c r="M251" i="4"/>
  <c r="W85" i="4"/>
  <c r="M253" i="4"/>
  <c r="L211" i="4"/>
  <c r="D221" i="4"/>
  <c r="J260" i="4"/>
  <c r="M260" i="4"/>
  <c r="J255" i="4"/>
  <c r="L193" i="4"/>
  <c r="L257" i="4"/>
  <c r="D204" i="4"/>
  <c r="D281" i="4"/>
  <c r="D248" i="4"/>
  <c r="M266" i="4"/>
  <c r="J256" i="4"/>
  <c r="L240" i="4"/>
  <c r="D217" i="4"/>
  <c r="M222" i="4"/>
  <c r="M256" i="4"/>
  <c r="J294" i="4"/>
  <c r="D210" i="4"/>
  <c r="D275" i="4"/>
  <c r="J276" i="4"/>
  <c r="J297" i="4"/>
  <c r="L246" i="4"/>
  <c r="K297" i="4"/>
  <c r="D295" i="4"/>
  <c r="D251" i="4"/>
  <c r="D290" i="4"/>
  <c r="M168" i="4"/>
  <c r="M184" i="4"/>
  <c r="L185" i="4"/>
  <c r="L174" i="4"/>
  <c r="D174" i="4"/>
  <c r="J184" i="4"/>
  <c r="M181" i="4"/>
  <c r="L175" i="4"/>
  <c r="L168" i="4"/>
  <c r="L186" i="4"/>
  <c r="U113" i="4"/>
  <c r="W114" i="4"/>
  <c r="U115" i="4"/>
  <c r="W118" i="4"/>
  <c r="J281" i="4"/>
  <c r="L283" i="4"/>
  <c r="D268" i="4"/>
  <c r="M200" i="4"/>
  <c r="J272" i="4"/>
  <c r="L288" i="4"/>
  <c r="L229" i="4"/>
  <c r="M289" i="4"/>
  <c r="D257" i="4"/>
  <c r="D288" i="4"/>
  <c r="L216" i="4"/>
  <c r="M210" i="4"/>
  <c r="J203" i="4"/>
  <c r="L210" i="4"/>
  <c r="D271" i="4"/>
  <c r="D266" i="4"/>
  <c r="L190" i="4"/>
  <c r="D202" i="4"/>
  <c r="D267" i="4"/>
  <c r="M170" i="4"/>
  <c r="D168" i="4"/>
  <c r="D186" i="4"/>
  <c r="M183" i="4"/>
  <c r="L178" i="4"/>
  <c r="W65" i="4"/>
  <c r="W119" i="4"/>
  <c r="W67" i="4"/>
  <c r="W123" i="4"/>
  <c r="L291" i="4"/>
  <c r="M292" i="4"/>
  <c r="M240" i="4"/>
  <c r="M216" i="4"/>
  <c r="J235" i="4"/>
  <c r="L292" i="4"/>
  <c r="L237" i="4"/>
  <c r="M293" i="4"/>
  <c r="D273" i="4"/>
  <c r="M258" i="4"/>
  <c r="L232" i="4"/>
  <c r="M218" i="4"/>
  <c r="J250" i="4"/>
  <c r="L226" i="4"/>
  <c r="D191" i="4"/>
  <c r="J295" i="4"/>
  <c r="M166" i="4"/>
  <c r="L184" i="4"/>
  <c r="J175" i="4"/>
  <c r="J287" i="4"/>
  <c r="D246" i="4"/>
  <c r="J181" i="4"/>
  <c r="M171" i="4"/>
  <c r="D177" i="4"/>
  <c r="K279" i="4"/>
  <c r="K254" i="4"/>
  <c r="K241" i="4"/>
  <c r="K196" i="4"/>
  <c r="K202" i="4"/>
  <c r="K277" i="4"/>
  <c r="K232" i="4"/>
  <c r="K197" i="4"/>
  <c r="K271" i="4"/>
  <c r="K238" i="4"/>
  <c r="K233" i="4"/>
  <c r="K194" i="4"/>
  <c r="K236" i="4"/>
  <c r="K237" i="4"/>
  <c r="K192" i="4"/>
  <c r="K198" i="4"/>
  <c r="K181" i="4"/>
  <c r="M151" i="4"/>
  <c r="U54" i="4"/>
  <c r="J161" i="4"/>
  <c r="M155" i="4"/>
  <c r="L147" i="4"/>
  <c r="M153" i="4"/>
  <c r="M146" i="4"/>
  <c r="L146" i="4"/>
  <c r="J145" i="4"/>
  <c r="G38" i="4"/>
  <c r="D155" i="4"/>
  <c r="D156" i="4"/>
  <c r="M161" i="4"/>
  <c r="D159" i="4"/>
  <c r="J163" i="4"/>
  <c r="G31" i="4"/>
  <c r="H38" i="4"/>
  <c r="J286" i="4"/>
  <c r="L264" i="4"/>
  <c r="D286" i="4"/>
  <c r="J258" i="4"/>
  <c r="J293" i="4"/>
  <c r="L230" i="4"/>
  <c r="D263" i="4"/>
  <c r="D294" i="4"/>
  <c r="D258" i="4"/>
  <c r="J186" i="4"/>
  <c r="M180" i="4"/>
  <c r="L177" i="4"/>
  <c r="J167" i="4"/>
  <c r="L176" i="4"/>
  <c r="J176" i="4"/>
  <c r="M177" i="4"/>
  <c r="L167" i="4"/>
  <c r="D179" i="4"/>
  <c r="L172" i="4"/>
  <c r="U65" i="4"/>
  <c r="U125" i="4"/>
  <c r="W137" i="4"/>
  <c r="W138" i="4"/>
  <c r="M279" i="4"/>
  <c r="U127" i="4"/>
  <c r="J188" i="4"/>
  <c r="K188" i="4" s="1"/>
  <c r="W83" i="4"/>
  <c r="M281" i="4"/>
  <c r="W97" i="4"/>
  <c r="M259" i="4"/>
  <c r="W101" i="4"/>
  <c r="M261" i="4"/>
  <c r="L215" i="4"/>
  <c r="D229" i="4"/>
  <c r="L188" i="4"/>
  <c r="M268" i="4"/>
  <c r="W89" i="4"/>
  <c r="M255" i="4"/>
  <c r="W93" i="4"/>
  <c r="M257" i="4"/>
  <c r="M211" i="4"/>
  <c r="M213" i="4"/>
  <c r="D200" i="4"/>
  <c r="M236" i="4"/>
  <c r="M219" i="4"/>
  <c r="M221" i="4"/>
  <c r="D208" i="4"/>
  <c r="M242" i="4"/>
  <c r="L298" i="4"/>
  <c r="D188" i="4"/>
  <c r="M282" i="4"/>
  <c r="M230" i="4"/>
  <c r="J278" i="4"/>
  <c r="K278" i="4" s="1"/>
  <c r="L250" i="4"/>
  <c r="D254" i="4"/>
  <c r="U67" i="4"/>
  <c r="U122" i="4"/>
  <c r="W72" i="4"/>
  <c r="M207" i="4"/>
  <c r="U68" i="4"/>
  <c r="U126" i="4"/>
  <c r="W74" i="4"/>
  <c r="M209" i="4"/>
  <c r="U89" i="4"/>
  <c r="U132" i="4"/>
  <c r="U91" i="4"/>
  <c r="U134" i="4"/>
  <c r="J269" i="4"/>
  <c r="L271" i="4"/>
  <c r="D244" i="4"/>
  <c r="D201" i="4"/>
  <c r="U97" i="4"/>
  <c r="W82" i="4"/>
  <c r="U99" i="4"/>
  <c r="W86" i="4"/>
  <c r="J273" i="4"/>
  <c r="L275" i="4"/>
  <c r="D252" i="4"/>
  <c r="M192" i="4"/>
  <c r="J268" i="4"/>
  <c r="L286" i="4"/>
  <c r="L225" i="4"/>
  <c r="M287" i="4"/>
  <c r="D249" i="4"/>
  <c r="D211" i="4"/>
  <c r="D280" i="4"/>
  <c r="J215" i="4"/>
  <c r="L208" i="4"/>
  <c r="L274" i="4"/>
  <c r="M206" i="4"/>
  <c r="M238" i="4"/>
  <c r="J266" i="4"/>
  <c r="L234" i="4"/>
  <c r="D222" i="4"/>
  <c r="J219" i="4"/>
  <c r="J289" i="4"/>
  <c r="K289" i="4" s="1"/>
  <c r="L214" i="4"/>
  <c r="L276" i="4"/>
  <c r="D231" i="4"/>
  <c r="D262" i="4"/>
  <c r="D226" i="4"/>
  <c r="J178" i="4"/>
  <c r="M176" i="4"/>
  <c r="L169" i="4"/>
  <c r="D173" i="4"/>
  <c r="J171" i="4"/>
  <c r="K171" i="4" s="1"/>
  <c r="J168" i="4"/>
  <c r="M173" i="4"/>
  <c r="J177" i="4"/>
  <c r="K177" i="4" s="1"/>
  <c r="D180" i="4"/>
  <c r="J179" i="4"/>
  <c r="D183" i="4"/>
  <c r="W113" i="4"/>
  <c r="M267" i="4"/>
  <c r="W117" i="4"/>
  <c r="M269" i="4"/>
  <c r="L219" i="4"/>
  <c r="D237" i="4"/>
  <c r="L196" i="4"/>
  <c r="M276" i="4"/>
  <c r="J259" i="4"/>
  <c r="L197" i="4"/>
  <c r="L261" i="4"/>
  <c r="D212" i="4"/>
  <c r="D224" i="4"/>
  <c r="J231" i="4"/>
  <c r="L282" i="4"/>
  <c r="M244" i="4"/>
  <c r="J288" i="4"/>
  <c r="L272" i="4"/>
  <c r="D227" i="4"/>
  <c r="J280" i="4"/>
  <c r="L254" i="4"/>
  <c r="D207" i="4"/>
  <c r="J166" i="4"/>
  <c r="M186" i="4"/>
  <c r="L182" i="4"/>
  <c r="M167" i="4"/>
  <c r="L179" i="4"/>
  <c r="D166" i="4"/>
  <c r="J206" i="4"/>
  <c r="J213" i="4"/>
  <c r="J208" i="4"/>
  <c r="J217" i="4"/>
  <c r="L235" i="4"/>
  <c r="D269" i="4"/>
  <c r="L228" i="4"/>
  <c r="J227" i="4"/>
  <c r="J267" i="4"/>
  <c r="L205" i="4"/>
  <c r="L269" i="4"/>
  <c r="D197" i="4"/>
  <c r="D240" i="4"/>
  <c r="J248" i="4"/>
  <c r="D214" i="4"/>
  <c r="M252" i="4"/>
  <c r="J292" i="4"/>
  <c r="D194" i="4"/>
  <c r="D234" i="4"/>
  <c r="D235" i="4"/>
  <c r="L181" i="4"/>
  <c r="M179" i="4"/>
  <c r="D259" i="4"/>
  <c r="L268" i="4"/>
  <c r="J174" i="4"/>
  <c r="D185" i="4"/>
  <c r="D172" i="4"/>
  <c r="K219" i="4"/>
  <c r="K247" i="4"/>
  <c r="K273" i="4"/>
  <c r="K228" i="4"/>
  <c r="K189" i="4"/>
  <c r="K252" i="4"/>
  <c r="K245" i="4"/>
  <c r="K200" i="4"/>
  <c r="K206" i="4"/>
  <c r="K248" i="4"/>
  <c r="K239" i="4"/>
  <c r="K223" i="4"/>
  <c r="K220" i="4"/>
  <c r="K226" i="4"/>
  <c r="K298" i="4"/>
  <c r="K256" i="4"/>
  <c r="K269" i="4"/>
  <c r="K224" i="4"/>
  <c r="K230" i="4"/>
  <c r="K184" i="4"/>
  <c r="K179" i="4"/>
  <c r="W54" i="4"/>
  <c r="J165" i="4"/>
  <c r="M143" i="4"/>
  <c r="J143" i="4"/>
  <c r="J153" i="4"/>
  <c r="L163" i="4"/>
  <c r="L159" i="4"/>
  <c r="L151" i="4"/>
  <c r="M157" i="4"/>
  <c r="D164" i="4"/>
  <c r="L161" i="4"/>
  <c r="F30" i="4"/>
  <c r="D158" i="4"/>
  <c r="D148" i="4"/>
  <c r="D149" i="4"/>
  <c r="F36" i="4"/>
  <c r="M150" i="4"/>
  <c r="J187" i="4"/>
  <c r="L202" i="4"/>
  <c r="D255" i="4"/>
  <c r="D250" i="4"/>
  <c r="J284" i="4"/>
  <c r="L198" i="4"/>
  <c r="L260" i="4"/>
  <c r="D218" i="4"/>
  <c r="D230" i="4"/>
  <c r="D283" i="4"/>
  <c r="J170" i="4"/>
  <c r="M172" i="4"/>
  <c r="J173" i="4"/>
  <c r="D176" i="4"/>
  <c r="D182" i="4"/>
  <c r="D175" i="4"/>
  <c r="M169" i="4"/>
  <c r="M185" i="4"/>
  <c r="L183" i="4"/>
  <c r="D170" i="4"/>
  <c r="D178" i="4"/>
  <c r="U114" i="4"/>
  <c r="M203" i="4"/>
  <c r="U118" i="4"/>
  <c r="M205" i="4"/>
  <c r="L187" i="4"/>
  <c r="D192" i="4"/>
  <c r="J191" i="4"/>
  <c r="M232" i="4"/>
  <c r="J243" i="4"/>
  <c r="L296" i="4"/>
  <c r="L245" i="4"/>
  <c r="M297" i="4"/>
  <c r="D289" i="4"/>
  <c r="M274" i="4"/>
  <c r="L248" i="4"/>
  <c r="M226" i="4"/>
  <c r="J274" i="4"/>
  <c r="L242" i="4"/>
  <c r="D238" i="4"/>
  <c r="J242" i="4"/>
  <c r="L222" i="4"/>
  <c r="D247" i="4"/>
  <c r="D242" i="4"/>
  <c r="M178" i="4"/>
  <c r="D171" i="4"/>
  <c r="J172" i="4"/>
  <c r="J185" i="4"/>
  <c r="L166" i="4"/>
  <c r="W108" i="4"/>
  <c r="M235" i="4"/>
  <c r="W112" i="4"/>
  <c r="M237" i="4"/>
  <c r="L203" i="4"/>
  <c r="D189" i="4"/>
  <c r="J244" i="4"/>
  <c r="M250" i="4"/>
  <c r="J251" i="4"/>
  <c r="L189" i="4"/>
  <c r="L253" i="4"/>
  <c r="D196" i="4"/>
  <c r="D195" i="4"/>
  <c r="J199" i="4"/>
  <c r="L266" i="4"/>
  <c r="M234" i="4"/>
  <c r="J282" i="4"/>
  <c r="L258" i="4"/>
  <c r="D270" i="4"/>
  <c r="L238" i="4"/>
  <c r="D274" i="4"/>
  <c r="W68" i="4"/>
  <c r="W70" i="4"/>
  <c r="L251" i="4"/>
  <c r="L262" i="4"/>
  <c r="J275" i="4"/>
  <c r="L277" i="4"/>
  <c r="D256" i="4"/>
  <c r="M194" i="4"/>
  <c r="J296" i="4"/>
  <c r="D291" i="4"/>
  <c r="L284" i="4"/>
  <c r="J182" i="4"/>
  <c r="L170" i="4"/>
  <c r="D181" i="4"/>
  <c r="U120" i="4"/>
  <c r="U124" i="4"/>
  <c r="L267" i="4"/>
  <c r="D206" i="4"/>
  <c r="J283" i="4"/>
  <c r="L285" i="4"/>
  <c r="D272" i="4"/>
  <c r="M202" i="4"/>
  <c r="L194" i="4"/>
  <c r="J270" i="4"/>
  <c r="M182" i="4"/>
  <c r="J180" i="4"/>
  <c r="L180" i="4"/>
  <c r="L206" i="4"/>
  <c r="D199" i="4"/>
  <c r="D184" i="4"/>
  <c r="J169" i="4"/>
  <c r="K276" i="4"/>
  <c r="K250" i="4"/>
  <c r="K263" i="4"/>
  <c r="K211" i="4"/>
  <c r="K257" i="4"/>
  <c r="K212" i="4"/>
  <c r="K218" i="4"/>
  <c r="K294" i="4"/>
  <c r="K240" i="4"/>
  <c r="K235" i="4"/>
  <c r="K207" i="4"/>
  <c r="K217" i="4"/>
  <c r="K229" i="4"/>
  <c r="K190" i="4"/>
  <c r="K186" i="4"/>
  <c r="K174" i="4"/>
  <c r="K258" i="4"/>
  <c r="K203" i="4"/>
  <c r="K255" i="4"/>
  <c r="K260" i="4"/>
  <c r="K204" i="4"/>
  <c r="K210" i="4"/>
  <c r="K290" i="4"/>
  <c r="K215" i="4"/>
  <c r="K272" i="4"/>
  <c r="K285" i="4"/>
  <c r="K201" i="4"/>
  <c r="K213" i="4"/>
  <c r="K175" i="4"/>
  <c r="K178" i="4"/>
  <c r="K185" i="4"/>
  <c r="W55" i="4"/>
  <c r="L154" i="4"/>
  <c r="L155" i="4"/>
  <c r="P54" i="4"/>
  <c r="M149" i="4"/>
  <c r="P55" i="4"/>
  <c r="J146" i="4"/>
  <c r="J156" i="4"/>
  <c r="M160" i="4"/>
  <c r="B41" i="4"/>
  <c r="L164" i="4"/>
  <c r="J151" i="4"/>
  <c r="D165" i="4"/>
  <c r="D145" i="4"/>
  <c r="L157" i="4"/>
  <c r="L162" i="4"/>
  <c r="F41" i="4"/>
  <c r="M145" i="4"/>
  <c r="J154" i="4"/>
  <c r="H31" i="4"/>
  <c r="H36" i="4"/>
  <c r="D160" i="4"/>
  <c r="D147" i="4"/>
  <c r="M154" i="4"/>
  <c r="F39" i="4"/>
  <c r="L149" i="4"/>
  <c r="G36" i="4"/>
  <c r="E30" i="4"/>
  <c r="D153" i="4"/>
  <c r="B30" i="4"/>
  <c r="H33" i="4"/>
  <c r="L145" i="4"/>
  <c r="G32" i="4"/>
  <c r="B35" i="4"/>
  <c r="L148" i="4"/>
  <c r="K146" i="4"/>
  <c r="M159" i="4"/>
  <c r="B40" i="4"/>
  <c r="E31" i="4"/>
  <c r="B37" i="4"/>
  <c r="H39" i="4"/>
  <c r="F35" i="4"/>
  <c r="K153" i="4"/>
  <c r="G41" i="4"/>
  <c r="J155" i="4"/>
  <c r="J160" i="4"/>
  <c r="G35" i="4"/>
  <c r="D146" i="4"/>
  <c r="E41" i="4"/>
  <c r="J158" i="4"/>
  <c r="E33" i="4"/>
  <c r="L156" i="4"/>
  <c r="E34" i="4"/>
  <c r="K165" i="4"/>
  <c r="B31" i="4"/>
  <c r="J150" i="4"/>
  <c r="E39" i="4"/>
  <c r="J159" i="4"/>
  <c r="F32" i="4"/>
  <c r="K151" i="4"/>
  <c r="K156" i="4"/>
  <c r="D154" i="4"/>
  <c r="F37" i="4"/>
  <c r="E40" i="4"/>
  <c r="H34" i="4"/>
  <c r="H41" i="4"/>
  <c r="B32" i="4"/>
  <c r="K143" i="4"/>
  <c r="K163" i="4"/>
  <c r="K158" i="4"/>
  <c r="U66" i="4"/>
  <c r="J249" i="4"/>
  <c r="K249" i="4" s="1"/>
  <c r="D187" i="4"/>
  <c r="J246" i="4"/>
  <c r="L213" i="4"/>
  <c r="D225" i="4"/>
  <c r="J264" i="4"/>
  <c r="M264" i="4"/>
  <c r="D193" i="4"/>
  <c r="J291" i="4"/>
  <c r="D278" i="4"/>
  <c r="L173" i="4"/>
  <c r="M175" i="4"/>
  <c r="U81" i="4"/>
  <c r="U83" i="4"/>
  <c r="J265" i="4"/>
  <c r="D236" i="4"/>
  <c r="J262" i="4"/>
  <c r="L221" i="4"/>
  <c r="D241" i="4"/>
  <c r="L200" i="4"/>
  <c r="M280" i="4"/>
  <c r="D239" i="4"/>
  <c r="D279" i="4"/>
  <c r="J183" i="4"/>
  <c r="L171" i="4"/>
  <c r="D298" i="4"/>
  <c r="D209" i="4"/>
  <c r="M174" i="4"/>
  <c r="D167" i="4"/>
  <c r="D169" i="4"/>
  <c r="K292" i="4"/>
  <c r="K231" i="4"/>
  <c r="K225" i="4"/>
  <c r="K191" i="4"/>
  <c r="K209" i="4"/>
  <c r="K221" i="4"/>
  <c r="K280" i="4"/>
  <c r="K266" i="4"/>
  <c r="K267" i="4"/>
  <c r="K227" i="4"/>
  <c r="K261" i="4"/>
  <c r="K216" i="4"/>
  <c r="K222" i="4"/>
  <c r="K176" i="4"/>
  <c r="K169" i="4"/>
  <c r="K173" i="4"/>
  <c r="K288" i="4"/>
  <c r="K199" i="4"/>
  <c r="K268" i="4"/>
  <c r="K281" i="4"/>
  <c r="K193" i="4"/>
  <c r="K205" i="4"/>
  <c r="K270" i="4"/>
  <c r="K234" i="4"/>
  <c r="K259" i="4"/>
  <c r="K195" i="4"/>
  <c r="K253" i="4"/>
  <c r="K208" i="4"/>
  <c r="K214" i="4"/>
  <c r="K168" i="4"/>
  <c r="K172" i="4"/>
  <c r="K166" i="4"/>
  <c r="M158" i="4"/>
  <c r="M144" i="4"/>
  <c r="L150" i="4"/>
  <c r="M162" i="4"/>
  <c r="L143" i="4"/>
  <c r="M164" i="4"/>
  <c r="M147" i="4"/>
  <c r="U55" i="4"/>
  <c r="L158" i="4"/>
  <c r="H40" i="4"/>
  <c r="G33" i="4"/>
  <c r="D161" i="4"/>
  <c r="K161" i="4"/>
  <c r="D150" i="4"/>
  <c r="L152" i="4"/>
  <c r="H35" i="4"/>
  <c r="F33" i="4"/>
  <c r="H30" i="4"/>
  <c r="G34" i="4"/>
  <c r="H37" i="4"/>
  <c r="J149" i="4"/>
  <c r="J148" i="4"/>
  <c r="H32" i="4"/>
  <c r="D151" i="4"/>
  <c r="D143" i="4"/>
  <c r="L144" i="4"/>
  <c r="E32" i="4"/>
  <c r="M156" i="4"/>
  <c r="F40" i="4"/>
  <c r="M163" i="4"/>
  <c r="B38" i="4"/>
  <c r="L165" i="4"/>
  <c r="F38" i="4"/>
  <c r="L153" i="4"/>
  <c r="G40" i="4"/>
  <c r="K154" i="4"/>
  <c r="D152" i="4"/>
  <c r="L160" i="4"/>
  <c r="E38" i="4"/>
  <c r="D163" i="4"/>
  <c r="M152" i="4"/>
  <c r="E37" i="4"/>
  <c r="M165" i="4"/>
  <c r="G39" i="4"/>
  <c r="D162" i="4"/>
  <c r="G30" i="4"/>
  <c r="D144" i="4"/>
  <c r="J164" i="4"/>
  <c r="J152" i="4"/>
  <c r="F31" i="4"/>
  <c r="B36" i="4"/>
  <c r="D157" i="4"/>
  <c r="B34" i="4"/>
  <c r="B33" i="4"/>
  <c r="J144" i="4"/>
  <c r="G37" i="4"/>
  <c r="B39" i="4"/>
  <c r="J162" i="4"/>
  <c r="K148" i="4"/>
  <c r="K149" i="4"/>
  <c r="J147" i="4"/>
  <c r="J157" i="4"/>
  <c r="F34" i="4"/>
  <c r="M148" i="4"/>
  <c r="E35" i="4"/>
  <c r="E36" i="4"/>
  <c r="K145" i="4"/>
  <c r="K150" i="4"/>
  <c r="K164" i="4"/>
  <c r="M102" i="4"/>
  <c r="L122" i="4"/>
  <c r="W49" i="4"/>
  <c r="L118" i="4"/>
  <c r="P50" i="4"/>
  <c r="M122" i="4"/>
  <c r="L135" i="4"/>
  <c r="L130" i="4"/>
  <c r="M116" i="4"/>
  <c r="L115" i="4"/>
  <c r="U53" i="4"/>
  <c r="M142" i="4"/>
  <c r="J105" i="4"/>
  <c r="U51" i="4"/>
  <c r="M136" i="4"/>
  <c r="J132" i="4"/>
  <c r="W50" i="4"/>
  <c r="M130" i="4"/>
  <c r="L119" i="4"/>
  <c r="P52" i="4"/>
  <c r="P49" i="4"/>
  <c r="M103" i="4"/>
  <c r="J116" i="4"/>
  <c r="D102" i="4"/>
  <c r="M113" i="4"/>
  <c r="L136" i="4"/>
  <c r="H27" i="4"/>
  <c r="L110" i="4"/>
  <c r="D137" i="4"/>
  <c r="D108" i="4"/>
  <c r="G26" i="4"/>
  <c r="J123" i="4"/>
  <c r="D117" i="4"/>
  <c r="L104" i="4"/>
  <c r="D131" i="4"/>
  <c r="J119" i="4"/>
  <c r="D101" i="4"/>
  <c r="J126" i="4"/>
  <c r="L125" i="4"/>
  <c r="J110" i="4"/>
  <c r="D133" i="4"/>
  <c r="D109" i="4"/>
  <c r="J112" i="4"/>
  <c r="H25" i="4"/>
  <c r="L100" i="4"/>
  <c r="D106" i="4"/>
  <c r="E27" i="4"/>
  <c r="L140" i="4"/>
  <c r="D121" i="4"/>
  <c r="K116" i="4"/>
  <c r="K105" i="4"/>
  <c r="F29" i="4"/>
  <c r="L137" i="4"/>
  <c r="D123" i="4"/>
  <c r="F26" i="4"/>
  <c r="J109" i="4"/>
  <c r="D103" i="4"/>
  <c r="B24" i="4"/>
  <c r="M118" i="4"/>
  <c r="L127" i="4"/>
  <c r="J137" i="4"/>
  <c r="M128" i="4"/>
  <c r="L123" i="4"/>
  <c r="J129" i="4"/>
  <c r="M138" i="4"/>
  <c r="L103" i="4"/>
  <c r="M100" i="4"/>
  <c r="D113" i="4"/>
  <c r="M126" i="4"/>
  <c r="L111" i="4"/>
  <c r="L138" i="4"/>
  <c r="W48" i="4"/>
  <c r="M127" i="4"/>
  <c r="L134" i="4"/>
  <c r="W51" i="4"/>
  <c r="J121" i="4"/>
  <c r="U47" i="4"/>
  <c r="M140" i="4"/>
  <c r="L99" i="4"/>
  <c r="D100" i="4"/>
  <c r="D127" i="4"/>
  <c r="J142" i="4"/>
  <c r="G23" i="4"/>
  <c r="J113" i="4"/>
  <c r="H23" i="4"/>
  <c r="J138" i="4"/>
  <c r="D115" i="4"/>
  <c r="L117" i="4"/>
  <c r="D128" i="4"/>
  <c r="B26" i="4"/>
  <c r="H24" i="4"/>
  <c r="J101" i="4"/>
  <c r="D114" i="4"/>
  <c r="D124" i="4"/>
  <c r="M105" i="4"/>
  <c r="L128" i="4"/>
  <c r="D116" i="4"/>
  <c r="L120" i="4"/>
  <c r="F25" i="4"/>
  <c r="J135" i="4"/>
  <c r="M134" i="4"/>
  <c r="W52" i="4"/>
  <c r="M112" i="4"/>
  <c r="J114" i="4"/>
  <c r="U49" i="4"/>
  <c r="M99" i="4"/>
  <c r="J124" i="4"/>
  <c r="W53" i="4"/>
  <c r="M119" i="4"/>
  <c r="D132" i="4"/>
  <c r="M110" i="4"/>
  <c r="M139" i="4"/>
  <c r="L106" i="4"/>
  <c r="M104" i="4"/>
  <c r="L139" i="4"/>
  <c r="L102" i="4"/>
  <c r="W47" i="4"/>
  <c r="M115" i="4"/>
  <c r="L114" i="4"/>
  <c r="P47" i="4"/>
  <c r="M124" i="4"/>
  <c r="L131" i="4"/>
  <c r="L126" i="4"/>
  <c r="D134" i="4"/>
  <c r="J136" i="4"/>
  <c r="G28" i="4"/>
  <c r="L101" i="4"/>
  <c r="M129" i="4"/>
  <c r="J103" i="4"/>
  <c r="D110" i="4"/>
  <c r="J117" i="4"/>
  <c r="K117" i="4" s="1"/>
  <c r="D119" i="4"/>
  <c r="G27" i="4"/>
  <c r="D112" i="4"/>
  <c r="E24" i="4"/>
  <c r="D111" i="4"/>
  <c r="L133" i="4"/>
  <c r="D118" i="4"/>
  <c r="J133" i="4"/>
  <c r="D140" i="4"/>
  <c r="M121" i="4"/>
  <c r="F28" i="4"/>
  <c r="L124" i="4"/>
  <c r="L105" i="4"/>
  <c r="J99" i="4"/>
  <c r="H26" i="4"/>
  <c r="M117" i="4"/>
  <c r="F24" i="4"/>
  <c r="E26" i="4"/>
  <c r="K133" i="4"/>
  <c r="K103" i="4"/>
  <c r="J118" i="4"/>
  <c r="B23" i="4"/>
  <c r="J134" i="4"/>
  <c r="G29" i="4"/>
  <c r="B27" i="4"/>
  <c r="J115" i="4"/>
  <c r="E28" i="4"/>
  <c r="U48" i="4"/>
  <c r="M123" i="4"/>
  <c r="J108" i="4"/>
  <c r="P48" i="4"/>
  <c r="M111" i="4"/>
  <c r="J100" i="4"/>
  <c r="M106" i="4"/>
  <c r="M131" i="4"/>
  <c r="P51" i="4"/>
  <c r="M132" i="4"/>
  <c r="U52" i="4"/>
  <c r="M107" i="4"/>
  <c r="J140" i="4"/>
  <c r="P53" i="4"/>
  <c r="M120" i="4"/>
  <c r="L107" i="4"/>
  <c r="J111" i="4"/>
  <c r="M114" i="4"/>
  <c r="U50" i="4"/>
  <c r="M108" i="4"/>
  <c r="M135" i="4"/>
  <c r="J130" i="4"/>
  <c r="D107" i="4"/>
  <c r="L141" i="4"/>
  <c r="J122" i="4"/>
  <c r="M137" i="4"/>
  <c r="J127" i="4"/>
  <c r="D141" i="4"/>
  <c r="D139" i="4"/>
  <c r="H28" i="4"/>
  <c r="L112" i="4"/>
  <c r="D130" i="4"/>
  <c r="M133" i="4"/>
  <c r="L109" i="4"/>
  <c r="J107" i="4"/>
  <c r="F23" i="4"/>
  <c r="D126" i="4"/>
  <c r="J120" i="4"/>
  <c r="L142" i="4"/>
  <c r="J104" i="4"/>
  <c r="J139" i="4"/>
  <c r="J106" i="4"/>
  <c r="D129" i="4"/>
  <c r="D105" i="4"/>
  <c r="M101" i="4"/>
  <c r="J141" i="4"/>
  <c r="B29" i="4"/>
  <c r="D104" i="4"/>
  <c r="H29" i="4"/>
  <c r="D125" i="4"/>
  <c r="K141" i="4"/>
  <c r="K114" i="4"/>
  <c r="K130" i="4"/>
  <c r="E23" i="4"/>
  <c r="L108" i="4"/>
  <c r="F27" i="4"/>
  <c r="J102" i="4"/>
  <c r="D138" i="4"/>
  <c r="K99" i="4"/>
  <c r="K139" i="4"/>
  <c r="K138" i="4"/>
  <c r="K113" i="4"/>
  <c r="K122" i="4"/>
  <c r="K132" i="4"/>
  <c r="K129" i="4"/>
  <c r="E25" i="4"/>
  <c r="L132" i="4"/>
  <c r="L113" i="4"/>
  <c r="E29" i="4"/>
  <c r="D142" i="4"/>
  <c r="L129" i="4"/>
  <c r="M141" i="4"/>
  <c r="M125" i="4"/>
  <c r="K119" i="4"/>
  <c r="K106" i="4"/>
  <c r="D122" i="4"/>
  <c r="D136" i="4"/>
  <c r="K135" i="4"/>
  <c r="K102" i="4"/>
  <c r="K136" i="4"/>
  <c r="K121" i="4"/>
  <c r="G24" i="4"/>
  <c r="B28" i="4"/>
  <c r="L116" i="4"/>
  <c r="D135" i="4"/>
  <c r="K123" i="4"/>
  <c r="K124" i="4"/>
  <c r="P39" i="4"/>
  <c r="J72" i="4"/>
  <c r="L73" i="4"/>
  <c r="M86" i="4"/>
  <c r="J66" i="4"/>
  <c r="J69" i="4"/>
  <c r="M88" i="4"/>
  <c r="M63" i="4"/>
  <c r="J60" i="4"/>
  <c r="J57" i="4"/>
  <c r="M83" i="4"/>
  <c r="M69" i="4"/>
  <c r="W45" i="4"/>
  <c r="J77" i="4"/>
  <c r="L87" i="4"/>
  <c r="M67" i="4"/>
  <c r="D68" i="4"/>
  <c r="W43" i="4"/>
  <c r="M94" i="4"/>
  <c r="L65" i="4"/>
  <c r="U43" i="4"/>
  <c r="J58" i="4"/>
  <c r="J53" i="4"/>
  <c r="L75" i="4"/>
  <c r="M85" i="4"/>
  <c r="J68" i="4"/>
  <c r="J73" i="4"/>
  <c r="L85" i="4"/>
  <c r="J62" i="4"/>
  <c r="J61" i="4"/>
  <c r="D53" i="4"/>
  <c r="L52" i="4"/>
  <c r="F20" i="4"/>
  <c r="G18" i="4"/>
  <c r="L64" i="4"/>
  <c r="D96" i="4"/>
  <c r="J98" i="4"/>
  <c r="D86" i="4"/>
  <c r="L92" i="4"/>
  <c r="M55" i="4"/>
  <c r="F15" i="4"/>
  <c r="K72" i="4"/>
  <c r="F17" i="4"/>
  <c r="B21" i="4"/>
  <c r="D87" i="4"/>
  <c r="M54" i="4"/>
  <c r="D52" i="4"/>
  <c r="D54" i="4"/>
  <c r="M97" i="4"/>
  <c r="G17" i="4"/>
  <c r="D78" i="4"/>
  <c r="H19" i="4"/>
  <c r="M64" i="4"/>
  <c r="B19" i="4"/>
  <c r="L97" i="4"/>
  <c r="D90" i="4"/>
  <c r="K61" i="4"/>
  <c r="M91" i="4"/>
  <c r="E21" i="4"/>
  <c r="E12" i="4"/>
  <c r="L86" i="4"/>
  <c r="J56" i="4"/>
  <c r="P44" i="4"/>
  <c r="L89" i="4"/>
  <c r="U42" i="4"/>
  <c r="M66" i="4"/>
  <c r="P38" i="4"/>
  <c r="J76" i="4"/>
  <c r="L61" i="4"/>
  <c r="U39" i="4"/>
  <c r="J54" i="4"/>
  <c r="P45" i="4"/>
  <c r="L71" i="4"/>
  <c r="M73" i="4"/>
  <c r="J95" i="4"/>
  <c r="U40" i="4"/>
  <c r="J80" i="4"/>
  <c r="L81" i="4"/>
  <c r="P42" i="4"/>
  <c r="J85" i="4"/>
  <c r="L91" i="4"/>
  <c r="U44" i="4"/>
  <c r="J84" i="4"/>
  <c r="L69" i="4"/>
  <c r="M70" i="4"/>
  <c r="J93" i="4"/>
  <c r="K54" i="4"/>
  <c r="D83" i="4"/>
  <c r="L84" i="4"/>
  <c r="D77" i="4"/>
  <c r="D92" i="4"/>
  <c r="H20" i="4"/>
  <c r="L96" i="4"/>
  <c r="D55" i="4"/>
  <c r="G14" i="4"/>
  <c r="J87" i="4"/>
  <c r="M92" i="4"/>
  <c r="D82" i="4"/>
  <c r="D65" i="4"/>
  <c r="K85" i="4"/>
  <c r="M93" i="4"/>
  <c r="F12" i="4"/>
  <c r="J91" i="4"/>
  <c r="D70" i="4"/>
  <c r="K69" i="4"/>
  <c r="M61" i="4"/>
  <c r="D97" i="4"/>
  <c r="L80" i="4"/>
  <c r="G25" i="4"/>
  <c r="B25" i="4"/>
  <c r="D99" i="4"/>
  <c r="K101" i="4"/>
  <c r="K126" i="4"/>
  <c r="M109" i="4"/>
  <c r="J125" i="4"/>
  <c r="K127" i="4"/>
  <c r="K100" i="4"/>
  <c r="K112" i="4"/>
  <c r="K108" i="4"/>
  <c r="J128" i="4"/>
  <c r="K128" i="4" s="1"/>
  <c r="D120" i="4"/>
  <c r="L121" i="4"/>
  <c r="J131" i="4"/>
  <c r="K107" i="4"/>
  <c r="K110" i="4"/>
  <c r="K120" i="4"/>
  <c r="K134" i="4"/>
  <c r="P43" i="4"/>
  <c r="J81" i="4"/>
  <c r="L95" i="4"/>
  <c r="W40" i="4"/>
  <c r="M96" i="4"/>
  <c r="L67" i="4"/>
  <c r="M78" i="4"/>
  <c r="W39" i="4"/>
  <c r="J92" i="4"/>
  <c r="L77" i="4"/>
  <c r="L98" i="4"/>
  <c r="W44" i="4"/>
  <c r="J70" i="4"/>
  <c r="L55" i="4"/>
  <c r="M72" i="4"/>
  <c r="M53" i="4"/>
  <c r="W42" i="4"/>
  <c r="J64" i="4"/>
  <c r="J65" i="4"/>
  <c r="M60" i="4"/>
  <c r="W41" i="4"/>
  <c r="J90" i="4"/>
  <c r="M95" i="4"/>
  <c r="J97" i="4"/>
  <c r="W46" i="4"/>
  <c r="M98" i="4"/>
  <c r="L53" i="4"/>
  <c r="M89" i="4"/>
  <c r="J94" i="4"/>
  <c r="L79" i="4"/>
  <c r="J71" i="4"/>
  <c r="M52" i="4"/>
  <c r="D75" i="4"/>
  <c r="K53" i="4"/>
  <c r="M75" i="4"/>
  <c r="D98" i="4"/>
  <c r="D84" i="4"/>
  <c r="H16" i="4"/>
  <c r="M82" i="4"/>
  <c r="H21" i="4"/>
  <c r="D79" i="4"/>
  <c r="M81" i="4"/>
  <c r="E22" i="4"/>
  <c r="K64" i="4"/>
  <c r="J63" i="4"/>
  <c r="D91" i="4"/>
  <c r="D81" i="4"/>
  <c r="D85" i="4"/>
  <c r="L76" i="4"/>
  <c r="D76" i="4"/>
  <c r="H12" i="4"/>
  <c r="L88" i="4"/>
  <c r="H13" i="4"/>
  <c r="L78" i="4"/>
  <c r="D88" i="4"/>
  <c r="H18" i="4"/>
  <c r="L66" i="4"/>
  <c r="F19" i="4"/>
  <c r="B15" i="4"/>
  <c r="B17" i="4"/>
  <c r="U45" i="4"/>
  <c r="J88" i="4"/>
  <c r="L57" i="4"/>
  <c r="W38" i="4"/>
  <c r="J82" i="4"/>
  <c r="L83" i="4"/>
  <c r="P41" i="4"/>
  <c r="J89" i="4"/>
  <c r="L93" i="4"/>
  <c r="U46" i="4"/>
  <c r="J86" i="4"/>
  <c r="K81" i="4"/>
  <c r="K70" i="4"/>
  <c r="L94" i="4"/>
  <c r="K51" i="4"/>
  <c r="P40" i="4"/>
  <c r="M58" i="4"/>
  <c r="M57" i="4"/>
  <c r="J74" i="4"/>
  <c r="L59" i="4"/>
  <c r="U41" i="4"/>
  <c r="J52" i="4"/>
  <c r="K73" i="4"/>
  <c r="M80" i="4"/>
  <c r="J78" i="4"/>
  <c r="L63" i="4"/>
  <c r="D63" i="4"/>
  <c r="H15" i="4"/>
  <c r="D73" i="4"/>
  <c r="M79" i="4"/>
  <c r="D94" i="4"/>
  <c r="K56" i="4"/>
  <c r="M87" i="4"/>
  <c r="D67" i="4"/>
  <c r="G19" i="4"/>
  <c r="L60" i="4"/>
  <c r="D80" i="4"/>
  <c r="H14" i="4"/>
  <c r="D69" i="4"/>
  <c r="L72" i="4"/>
  <c r="G20" i="4"/>
  <c r="E15" i="4"/>
  <c r="L62" i="4"/>
  <c r="G22" i="4"/>
  <c r="L68" i="4"/>
  <c r="D60" i="4"/>
  <c r="D62" i="4"/>
  <c r="M56" i="4"/>
  <c r="D95" i="4"/>
  <c r="K80" i="4"/>
  <c r="G15" i="4"/>
  <c r="L56" i="4"/>
  <c r="D64" i="4"/>
  <c r="J59" i="4"/>
  <c r="M59" i="4"/>
  <c r="F14" i="4"/>
  <c r="X44" i="4"/>
  <c r="D71" i="4"/>
  <c r="X42" i="4"/>
  <c r="F22" i="4"/>
  <c r="J75" i="4"/>
  <c r="M68" i="4"/>
  <c r="D58" i="4"/>
  <c r="D93" i="4"/>
  <c r="J2" i="25"/>
  <c r="M74" i="4"/>
  <c r="F16" i="4"/>
  <c r="K71" i="4"/>
  <c r="K75" i="4"/>
  <c r="D59" i="4"/>
  <c r="V39" i="4"/>
  <c r="M62" i="4"/>
  <c r="V46" i="4"/>
  <c r="H22" i="4"/>
  <c r="B12" i="4"/>
  <c r="L70" i="4"/>
  <c r="B16" i="4"/>
  <c r="K93" i="4"/>
  <c r="G13" i="4"/>
  <c r="K82" i="4"/>
  <c r="K66" i="4"/>
  <c r="E14" i="4"/>
  <c r="L58" i="4"/>
  <c r="D72" i="4"/>
  <c r="B22" i="4"/>
  <c r="K59" i="4"/>
  <c r="F18" i="4"/>
  <c r="B14" i="4"/>
  <c r="L82" i="4"/>
  <c r="D61" i="4"/>
  <c r="B13" i="4"/>
  <c r="X40" i="4"/>
  <c r="M65" i="4"/>
  <c r="K76" i="4"/>
  <c r="F21" i="4"/>
  <c r="K95" i="4"/>
  <c r="K97" i="4"/>
  <c r="K58" i="4"/>
  <c r="X41" i="4"/>
  <c r="X52" i="4"/>
  <c r="X49" i="4"/>
  <c r="X53" i="4"/>
  <c r="V50" i="4"/>
  <c r="V47" i="4"/>
  <c r="V48" i="4"/>
  <c r="V52" i="4"/>
  <c r="J55" i="4"/>
  <c r="K55" i="4" s="1"/>
  <c r="G12" i="4"/>
  <c r="J79" i="4"/>
  <c r="M76" i="4"/>
  <c r="D66" i="4"/>
  <c r="K84" i="4"/>
  <c r="M71" i="4"/>
  <c r="X46" i="4"/>
  <c r="K60" i="4"/>
  <c r="E20" i="4"/>
  <c r="V44" i="4"/>
  <c r="E13" i="4"/>
  <c r="L54" i="4"/>
  <c r="D56" i="4"/>
  <c r="V42" i="4"/>
  <c r="E18" i="4"/>
  <c r="L90" i="4"/>
  <c r="H17" i="4"/>
  <c r="E19" i="4"/>
  <c r="K98" i="4"/>
  <c r="M90" i="4"/>
  <c r="G16" i="4"/>
  <c r="J67" i="4"/>
  <c r="K92" i="4"/>
  <c r="V41" i="4"/>
  <c r="F13" i="4"/>
  <c r="K77" i="4"/>
  <c r="M77" i="4"/>
  <c r="B20" i="4"/>
  <c r="L74" i="4"/>
  <c r="K79" i="4"/>
  <c r="K87" i="4"/>
  <c r="K90" i="4"/>
  <c r="D89" i="4"/>
  <c r="J83" i="4"/>
  <c r="M84" i="4"/>
  <c r="D74" i="4"/>
  <c r="K63" i="4"/>
  <c r="G21" i="4"/>
  <c r="E16" i="4"/>
  <c r="B18" i="4"/>
  <c r="D57" i="4"/>
  <c r="E17" i="4"/>
  <c r="V43" i="4"/>
  <c r="K68" i="4"/>
  <c r="P46" i="4"/>
  <c r="J96" i="4"/>
  <c r="K91" i="4"/>
  <c r="K83" i="4"/>
  <c r="X43" i="4"/>
  <c r="K74" i="4"/>
  <c r="X45" i="4"/>
  <c r="X50" i="4"/>
  <c r="X51" i="4"/>
  <c r="X48" i="4"/>
  <c r="V49" i="4"/>
  <c r="V53" i="4"/>
  <c r="V51" i="4"/>
  <c r="V58" i="4"/>
  <c r="V83" i="4"/>
  <c r="V104" i="4"/>
  <c r="V127" i="4"/>
  <c r="V62" i="4"/>
  <c r="V84" i="4"/>
  <c r="V125" i="4"/>
  <c r="V93" i="4"/>
  <c r="V115" i="4"/>
  <c r="V136" i="4"/>
  <c r="V63" i="4"/>
  <c r="V95" i="4"/>
  <c r="V116" i="4"/>
  <c r="V60" i="4"/>
  <c r="V109" i="4"/>
  <c r="V73" i="4"/>
  <c r="V80" i="4"/>
  <c r="V114" i="4"/>
  <c r="V82" i="4"/>
  <c r="V139" i="4"/>
  <c r="V69" i="4"/>
  <c r="V96" i="4"/>
  <c r="V119" i="4"/>
  <c r="V108" i="4"/>
  <c r="V137" i="4"/>
  <c r="V105" i="4"/>
  <c r="V65" i="4"/>
  <c r="V126" i="4"/>
  <c r="V94" i="4"/>
  <c r="V130" i="4"/>
  <c r="V98" i="4"/>
  <c r="V59" i="4"/>
  <c r="V107" i="4"/>
  <c r="V128" i="4"/>
  <c r="V74" i="4"/>
  <c r="V87" i="4"/>
  <c r="V56" i="4"/>
  <c r="V71" i="4"/>
  <c r="V121" i="4"/>
  <c r="V89" i="4"/>
  <c r="V64" i="4"/>
  <c r="V110" i="4"/>
  <c r="V75" i="4"/>
  <c r="V55" i="4"/>
  <c r="V131" i="4"/>
  <c r="V99" i="4"/>
  <c r="V78" i="4"/>
  <c r="V120" i="4"/>
  <c r="V88" i="4"/>
  <c r="V68" i="4"/>
  <c r="V111" i="4"/>
  <c r="V77" i="4"/>
  <c r="V132" i="4"/>
  <c r="V100" i="4"/>
  <c r="V66" i="4"/>
  <c r="V133" i="4"/>
  <c r="V117" i="4"/>
  <c r="V101" i="4"/>
  <c r="V85" i="4"/>
  <c r="V57" i="4"/>
  <c r="V138" i="4"/>
  <c r="V122" i="4"/>
  <c r="V106" i="4"/>
  <c r="V90" i="4"/>
  <c r="V67" i="4"/>
  <c r="V54" i="4"/>
  <c r="V123" i="4"/>
  <c r="V91" i="4"/>
  <c r="V72" i="4"/>
  <c r="V112" i="4"/>
  <c r="V79" i="4"/>
  <c r="V135" i="4"/>
  <c r="V103" i="4"/>
  <c r="V61" i="4"/>
  <c r="V124" i="4"/>
  <c r="V92" i="4"/>
  <c r="V76" i="4"/>
  <c r="V129" i="4"/>
  <c r="V113" i="4"/>
  <c r="V97" i="4"/>
  <c r="V81" i="4"/>
  <c r="V70" i="4"/>
  <c r="V134" i="4"/>
  <c r="V118" i="4"/>
  <c r="V102" i="4"/>
  <c r="V86" i="4"/>
  <c r="X83" i="4"/>
  <c r="X137" i="4"/>
  <c r="X100" i="4"/>
  <c r="X134" i="4"/>
  <c r="X73" i="4"/>
  <c r="X129" i="4"/>
  <c r="X76" i="4"/>
  <c r="X88" i="4"/>
  <c r="X109" i="4"/>
  <c r="X122" i="4"/>
  <c r="X55" i="4"/>
  <c r="X84" i="4"/>
  <c r="X132" i="4"/>
  <c r="X65" i="4"/>
  <c r="X119" i="4"/>
  <c r="X124" i="4"/>
  <c r="X81" i="4"/>
  <c r="X96" i="4"/>
  <c r="X117" i="4"/>
  <c r="X130" i="4"/>
  <c r="X98" i="4"/>
  <c r="X57" i="4"/>
  <c r="X86" i="4"/>
  <c r="X107" i="4"/>
  <c r="X70" i="4"/>
  <c r="X111" i="4"/>
  <c r="X108" i="4"/>
  <c r="X66" i="4"/>
  <c r="X120" i="4"/>
  <c r="X62" i="4"/>
  <c r="X79" i="4"/>
  <c r="X90" i="4"/>
  <c r="X99" i="4"/>
  <c r="X118" i="4"/>
  <c r="X123" i="4"/>
  <c r="X89" i="4"/>
  <c r="X87" i="4"/>
  <c r="X78" i="4"/>
  <c r="X94" i="4"/>
  <c r="X128" i="4"/>
  <c r="X61" i="4"/>
  <c r="X85" i="4"/>
  <c r="X72" i="4"/>
  <c r="X54" i="4"/>
  <c r="X115" i="4"/>
  <c r="X116" i="4"/>
  <c r="X67" i="4"/>
  <c r="X139" i="4"/>
  <c r="X71" i="4"/>
  <c r="X121" i="4"/>
  <c r="X60" i="4"/>
  <c r="X127" i="4"/>
  <c r="X95" i="4"/>
  <c r="X58" i="4"/>
  <c r="X64" i="4"/>
  <c r="X97" i="4"/>
  <c r="X110" i="4"/>
  <c r="X136" i="4"/>
  <c r="X104" i="4"/>
  <c r="X77" i="4"/>
  <c r="X125" i="4"/>
  <c r="X93" i="4"/>
  <c r="X138" i="4"/>
  <c r="X106" i="4"/>
  <c r="X68" i="4"/>
  <c r="X131" i="4"/>
  <c r="X74" i="4"/>
  <c r="X105" i="4"/>
  <c r="X75" i="4"/>
  <c r="X91" i="4"/>
  <c r="X69" i="4"/>
  <c r="X102" i="4"/>
  <c r="X135" i="4"/>
  <c r="X103" i="4"/>
  <c r="X63" i="4"/>
  <c r="X92" i="4"/>
  <c r="X113" i="4"/>
  <c r="X126" i="4"/>
  <c r="X56" i="4"/>
  <c r="X112" i="4"/>
  <c r="X80" i="4"/>
  <c r="X133" i="4"/>
  <c r="X101" i="4"/>
  <c r="X59" i="4"/>
  <c r="X114" i="4"/>
  <c r="X82" i="4"/>
  <c r="M2" i="25" l="1"/>
  <c r="L2" i="25"/>
  <c r="H42" i="4"/>
  <c r="H43" i="4"/>
  <c r="P67" i="4"/>
  <c r="P65" i="4"/>
  <c r="P64" i="4"/>
  <c r="P63" i="4"/>
  <c r="P66" i="4"/>
  <c r="P69" i="4"/>
  <c r="P68" i="4"/>
  <c r="P59" i="4"/>
  <c r="P58" i="4"/>
  <c r="P57" i="4"/>
  <c r="P61" i="4"/>
  <c r="P62" i="4"/>
  <c r="P60" i="4"/>
  <c r="P56" i="4"/>
  <c r="K157" i="4"/>
  <c r="K144" i="4"/>
  <c r="K183" i="4"/>
  <c r="K265" i="4"/>
  <c r="K246" i="4"/>
  <c r="K160" i="4"/>
  <c r="K180" i="4"/>
  <c r="K182" i="4"/>
  <c r="K275" i="4"/>
  <c r="K251" i="4"/>
  <c r="K242" i="4"/>
  <c r="K243" i="4"/>
  <c r="K284" i="4"/>
  <c r="K167" i="4"/>
  <c r="K286" i="4"/>
  <c r="K291" i="4"/>
  <c r="K295" i="4"/>
  <c r="K162" i="4"/>
  <c r="K152" i="4"/>
  <c r="K262" i="4"/>
  <c r="K264" i="4"/>
  <c r="K159" i="4"/>
  <c r="K155" i="4"/>
  <c r="K283" i="4"/>
  <c r="K296" i="4"/>
  <c r="K282" i="4"/>
  <c r="K244" i="4"/>
  <c r="K274" i="4"/>
  <c r="K170" i="4"/>
  <c r="K187" i="4"/>
  <c r="K293" i="4"/>
  <c r="K147" i="4"/>
  <c r="K287" i="4"/>
  <c r="K52" i="4"/>
  <c r="K88" i="4"/>
  <c r="K104" i="4"/>
  <c r="K140" i="4"/>
  <c r="K137" i="4"/>
  <c r="K115" i="4"/>
  <c r="K125" i="4"/>
  <c r="X47" i="4"/>
  <c r="K65" i="4"/>
  <c r="X39" i="4"/>
  <c r="V40" i="4"/>
  <c r="K62" i="4"/>
  <c r="K67" i="4"/>
  <c r="K89" i="4"/>
  <c r="K86" i="4"/>
  <c r="V45" i="4"/>
  <c r="K111" i="4"/>
  <c r="K142" i="4"/>
  <c r="K131" i="4"/>
  <c r="K118" i="4"/>
  <c r="K109" i="4"/>
  <c r="K96" i="4"/>
  <c r="O2" i="25"/>
  <c r="K94" i="4"/>
  <c r="X38" i="4"/>
  <c r="V38" i="4"/>
  <c r="K78" i="4"/>
  <c r="K57" i="4"/>
  <c r="E42" i="4" l="1"/>
  <c r="G42" i="4"/>
  <c r="F42" i="4"/>
  <c r="F40" i="25"/>
  <c r="B40" i="25"/>
  <c r="D40" i="25"/>
  <c r="C40" i="25"/>
  <c r="E40" i="25"/>
  <c r="D39" i="25"/>
  <c r="E39" i="25"/>
  <c r="F32" i="25"/>
  <c r="F31" i="25"/>
  <c r="C36" i="25"/>
  <c r="C29" i="25"/>
  <c r="D35" i="25"/>
  <c r="B37" i="25"/>
  <c r="B31" i="25"/>
  <c r="D38" i="25"/>
  <c r="D32" i="25"/>
  <c r="B39" i="25"/>
  <c r="B33" i="25"/>
  <c r="D33" i="25"/>
  <c r="D37" i="25"/>
  <c r="F34" i="25"/>
  <c r="F35" i="25"/>
  <c r="C30" i="25"/>
  <c r="E34" i="25"/>
  <c r="B29" i="25"/>
  <c r="C32" i="25"/>
  <c r="B32" i="25"/>
  <c r="C34" i="25"/>
  <c r="F36" i="25"/>
  <c r="D34" i="25"/>
  <c r="C35" i="25"/>
  <c r="D31" i="25"/>
  <c r="C31" i="25"/>
  <c r="C33" i="25"/>
  <c r="C38" i="25"/>
  <c r="F30" i="25"/>
  <c r="F39" i="25"/>
  <c r="E33" i="25"/>
  <c r="B35" i="25"/>
  <c r="F37" i="25"/>
  <c r="C39" i="25"/>
  <c r="D29" i="25"/>
  <c r="E31" i="25"/>
  <c r="E32" i="25"/>
  <c r="F38" i="25"/>
  <c r="B38" i="25"/>
  <c r="F29" i="25"/>
  <c r="E36" i="25"/>
  <c r="B34" i="25"/>
  <c r="B36" i="25"/>
  <c r="E30" i="25"/>
  <c r="C37" i="25"/>
  <c r="E35" i="25"/>
  <c r="E29" i="25"/>
  <c r="B30" i="25"/>
  <c r="E38" i="25"/>
  <c r="E37" i="25"/>
  <c r="F33" i="25"/>
  <c r="D30" i="25"/>
  <c r="D36" i="25"/>
  <c r="B26" i="25"/>
  <c r="C23" i="25"/>
  <c r="B22" i="25"/>
  <c r="F24" i="25"/>
  <c r="F26" i="25"/>
  <c r="D22" i="25"/>
  <c r="D28" i="25"/>
  <c r="C26" i="25"/>
  <c r="F22" i="25"/>
  <c r="C25" i="25"/>
  <c r="F28" i="25"/>
  <c r="D24" i="25"/>
  <c r="E27" i="25"/>
  <c r="E22" i="25"/>
  <c r="F25" i="25"/>
  <c r="D25" i="25"/>
  <c r="F23" i="25"/>
  <c r="F19" i="25"/>
  <c r="D12" i="25"/>
  <c r="B20" i="25"/>
  <c r="B15" i="25"/>
  <c r="C11" i="25"/>
  <c r="F18" i="25"/>
  <c r="F13" i="25"/>
  <c r="E21" i="25"/>
  <c r="C21" i="25"/>
  <c r="B17" i="25"/>
  <c r="E16" i="25"/>
  <c r="B14" i="25"/>
  <c r="D16" i="25"/>
  <c r="F15" i="25"/>
  <c r="F20" i="25"/>
  <c r="B16" i="25"/>
  <c r="D13" i="25"/>
  <c r="E19" i="25"/>
  <c r="F14" i="25"/>
  <c r="C20" i="25"/>
  <c r="E18" i="25"/>
  <c r="D18" i="25"/>
  <c r="D15" i="25"/>
  <c r="E15" i="25"/>
  <c r="D14" i="25"/>
  <c r="C16" i="25"/>
  <c r="D17" i="25"/>
  <c r="E20" i="25"/>
  <c r="C28" i="25"/>
  <c r="F27" i="25"/>
  <c r="B28" i="25"/>
  <c r="D26" i="25"/>
  <c r="B27" i="25"/>
  <c r="B24" i="25"/>
  <c r="C24" i="25"/>
  <c r="D23" i="25"/>
  <c r="E24" i="25"/>
  <c r="E28" i="25"/>
  <c r="C22" i="25"/>
  <c r="E23" i="25"/>
  <c r="D27" i="25"/>
  <c r="E26" i="25"/>
  <c r="B25" i="25"/>
  <c r="B23" i="25"/>
  <c r="E25" i="25"/>
  <c r="C27" i="25"/>
  <c r="C18" i="25"/>
  <c r="E12" i="25"/>
  <c r="C14" i="25"/>
  <c r="B11" i="25"/>
  <c r="B10" i="25"/>
  <c r="C19" i="25"/>
  <c r="B21" i="25"/>
  <c r="B18" i="25"/>
  <c r="D20" i="25"/>
  <c r="B19" i="25"/>
  <c r="E13" i="25"/>
  <c r="C17" i="25"/>
  <c r="B13" i="25"/>
  <c r="F21" i="25"/>
  <c r="B12" i="25"/>
  <c r="C10" i="25"/>
  <c r="E14" i="25"/>
  <c r="F17" i="25"/>
  <c r="F12" i="25"/>
  <c r="F16" i="25"/>
  <c r="F11" i="25"/>
  <c r="E17" i="25"/>
  <c r="D19" i="25"/>
  <c r="D10" i="25"/>
  <c r="C12" i="25"/>
  <c r="E10" i="25"/>
  <c r="E11" i="25"/>
  <c r="D11" i="25"/>
  <c r="C13" i="25"/>
  <c r="F10" i="25"/>
  <c r="C15" i="25"/>
  <c r="D21" i="25"/>
  <c r="C44" i="25" l="1"/>
  <c r="C43" i="25"/>
  <c r="H30" i="25"/>
  <c r="H16" i="25"/>
  <c r="H12" i="25"/>
  <c r="F44" i="25"/>
  <c r="F43" i="25"/>
  <c r="H13" i="25"/>
  <c r="H32" i="25"/>
  <c r="H23" i="25"/>
  <c r="H14" i="25"/>
  <c r="H36" i="25"/>
  <c r="H29" i="25"/>
  <c r="H34" i="25"/>
  <c r="H19" i="25"/>
  <c r="H25" i="25"/>
  <c r="H24" i="25"/>
  <c r="E43" i="25"/>
  <c r="E44" i="25"/>
  <c r="H17" i="25"/>
  <c r="H27" i="25"/>
  <c r="H18" i="25"/>
  <c r="D43" i="25"/>
  <c r="D44" i="25"/>
  <c r="H21" i="25"/>
  <c r="H38" i="25"/>
  <c r="H33" i="25"/>
  <c r="H39" i="25"/>
  <c r="H10" i="25"/>
  <c r="H31" i="25"/>
  <c r="H22" i="25"/>
  <c r="H37" i="25"/>
  <c r="H28" i="25"/>
  <c r="H40" i="25"/>
  <c r="H11" i="25"/>
  <c r="H15" i="25"/>
  <c r="H20" i="25"/>
  <c r="H35" i="25"/>
  <c r="H26" i="25"/>
  <c r="D18" i="4"/>
  <c r="D21" i="4"/>
  <c r="D12" i="4"/>
  <c r="D19" i="4"/>
  <c r="D17" i="4"/>
  <c r="D39" i="4"/>
  <c r="D31" i="4"/>
  <c r="D24" i="4"/>
  <c r="D41" i="4"/>
  <c r="D13" i="4"/>
  <c r="D20" i="4"/>
  <c r="D22" i="4"/>
  <c r="D15" i="4"/>
  <c r="D16" i="4"/>
  <c r="D28" i="4"/>
  <c r="D33" i="4"/>
  <c r="D23" i="4"/>
  <c r="D32" i="4"/>
  <c r="D14" i="4"/>
  <c r="D29" i="4"/>
  <c r="D35" i="4"/>
  <c r="D40" i="4"/>
  <c r="D37" i="4"/>
  <c r="D25" i="4"/>
  <c r="D36" i="4"/>
  <c r="D27" i="4"/>
  <c r="D26" i="4"/>
  <c r="D38" i="4"/>
  <c r="D34" i="4"/>
  <c r="D30" i="4"/>
  <c r="G43" i="4"/>
  <c r="F43" i="4"/>
  <c r="E43" i="4"/>
</calcChain>
</file>

<file path=xl/sharedStrings.xml><?xml version="1.0" encoding="utf-8"?>
<sst xmlns="http://schemas.openxmlformats.org/spreadsheetml/2006/main" count="153" uniqueCount="134">
  <si>
    <t>AWSTATS</t>
  </si>
  <si>
    <t>BEGIN_MAP</t>
  </si>
  <si>
    <t>POS_GENERAL</t>
  </si>
  <si>
    <t>POS_TIME</t>
  </si>
  <si>
    <t>POS_VISITOR</t>
  </si>
  <si>
    <t>POS_DAY</t>
  </si>
  <si>
    <t>POS_DOMAIN</t>
  </si>
  <si>
    <t>POS_LOGIN</t>
  </si>
  <si>
    <t>POS_ROBOT</t>
  </si>
  <si>
    <t>POS_WORMS</t>
  </si>
  <si>
    <t>POS_EMAILSENDER</t>
  </si>
  <si>
    <t>POS_EMAILRECEIVER</t>
  </si>
  <si>
    <t>POS_SESSION</t>
  </si>
  <si>
    <t>POS_SIDER</t>
  </si>
  <si>
    <t>POS_FILETYPES</t>
  </si>
  <si>
    <t>POS_DOWNLOADS</t>
  </si>
  <si>
    <t>POS_OS</t>
  </si>
  <si>
    <t>POS_BROWSER</t>
  </si>
  <si>
    <t>POS_SCREENSIZE</t>
  </si>
  <si>
    <t>POS_UNKNOWNREFERER</t>
  </si>
  <si>
    <t>POS_UNKNOWNREFERERBROWSER</t>
  </si>
  <si>
    <t>POS_ORIGIN</t>
  </si>
  <si>
    <t>POS_SEREFERRALS</t>
  </si>
  <si>
    <t>POS_PAGEREFS</t>
  </si>
  <si>
    <t>POS_SEARCHWORDS</t>
  </si>
  <si>
    <t>POS_KEYWORDS</t>
  </si>
  <si>
    <t>POS_MISC</t>
  </si>
  <si>
    <t>POS_ERRORS</t>
  </si>
  <si>
    <t>POS_CLUSTER</t>
  </si>
  <si>
    <t>POS_SIDER_404</t>
  </si>
  <si>
    <t>END_MAP</t>
  </si>
  <si>
    <t>Date</t>
  </si>
  <si>
    <t>BEGIN_GENERAL</t>
  </si>
  <si>
    <t>END_GENERAL</t>
  </si>
  <si>
    <t>Pages</t>
  </si>
  <si>
    <t>Hits</t>
  </si>
  <si>
    <t>Bandwidth</t>
  </si>
  <si>
    <t>BEGIN_MISC</t>
  </si>
  <si>
    <t>END_MISC</t>
  </si>
  <si>
    <t>BEGIN_TIME</t>
  </si>
  <si>
    <t>END_TIME</t>
  </si>
  <si>
    <t>BEGIN_DOMAIN</t>
  </si>
  <si>
    <t>END_DOMAIN</t>
  </si>
  <si>
    <t>BEGIN_CLUSTER</t>
  </si>
  <si>
    <t>END_CLUSTER</t>
  </si>
  <si>
    <t>BEGIN_LOGIN</t>
  </si>
  <si>
    <t>END_LOGIN</t>
  </si>
  <si>
    <t>BEGIN_ROBOT</t>
  </si>
  <si>
    <t>END_ROBOT</t>
  </si>
  <si>
    <t>BEGIN_WORMS</t>
  </si>
  <si>
    <t>END_WORMS</t>
  </si>
  <si>
    <t>BEGIN_EMAILSENDER</t>
  </si>
  <si>
    <t>END_EMAILSENDER</t>
  </si>
  <si>
    <t>BEGIN_EMAILRECEIVER</t>
  </si>
  <si>
    <t>END_EMAILRECEIVER</t>
  </si>
  <si>
    <t>BEGIN_FILETYPES</t>
  </si>
  <si>
    <t>END_FILETYPES</t>
  </si>
  <si>
    <t>BEGIN_DOWNLOADS</t>
  </si>
  <si>
    <t>END_DOWNLOADS</t>
  </si>
  <si>
    <t>BEGIN_OS</t>
  </si>
  <si>
    <t>END_OS</t>
  </si>
  <si>
    <t>BEGIN_BROWSER</t>
  </si>
  <si>
    <t>END_BROWSER</t>
  </si>
  <si>
    <t>BEGIN_SCREENSIZE</t>
  </si>
  <si>
    <t>END_SCREENSIZE</t>
  </si>
  <si>
    <t>BEGIN_UNKNOWNREFERER</t>
  </si>
  <si>
    <t>END_UNKNOWNREFERER</t>
  </si>
  <si>
    <t>BEGIN_UNKNOWNREFERERBROWSER</t>
  </si>
  <si>
    <t>END_UNKNOWNREFERERBROWSER</t>
  </si>
  <si>
    <t>BEGIN_ORIGIN</t>
  </si>
  <si>
    <t>END_ORIGIN</t>
  </si>
  <si>
    <t>BEGIN_SEREFERRALS</t>
  </si>
  <si>
    <t>END_SEREFERRALS</t>
  </si>
  <si>
    <t>BEGIN_PAGEREFS</t>
  </si>
  <si>
    <t>END_PAGEREFS</t>
  </si>
  <si>
    <t>BEGIN_SEARCHWORDS</t>
  </si>
  <si>
    <t>END_SEARCHWORDS</t>
  </si>
  <si>
    <t>BEGIN_KEYWORDS</t>
  </si>
  <si>
    <t>END_KEYWORDS</t>
  </si>
  <si>
    <t>BEGIN_ERRORS</t>
  </si>
  <si>
    <t>END_ERRORS</t>
  </si>
  <si>
    <t>BEGIN_SIDER_404</t>
  </si>
  <si>
    <t>END_SIDER_404</t>
  </si>
  <si>
    <t>BEGIN_VISITOR</t>
  </si>
  <si>
    <t>END_VISITOR</t>
  </si>
  <si>
    <t>BEGIN_DAY</t>
  </si>
  <si>
    <t>END_DAY</t>
  </si>
  <si>
    <t>BEGIN_SESSION</t>
  </si>
  <si>
    <t>END_SESSION</t>
  </si>
  <si>
    <t>Entry</t>
  </si>
  <si>
    <t>Exit</t>
  </si>
  <si>
    <t>BEGIN_SIDER</t>
  </si>
  <si>
    <t>END_SIDER</t>
  </si>
  <si>
    <t>INFO</t>
  </si>
  <si>
    <t>DATE</t>
  </si>
  <si>
    <t>Number of visits</t>
  </si>
  <si>
    <t>DAY</t>
  </si>
  <si>
    <t>Average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</si>
  <si>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</si>
  <si>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</si>
  <si>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</si>
  <si>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</si>
  <si>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</si>
  <si>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</si>
  <si>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</si>
  <si>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</si>
  <si>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</si>
  <si>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</si>
  <si>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</si>
  <si>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</si>
  <si>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</si>
  <si>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Select Month</t>
  </si>
  <si>
    <t>Months</t>
  </si>
  <si>
    <t>PAGES VIEWED</t>
  </si>
  <si>
    <t>Viewed</t>
  </si>
  <si>
    <t>Average Size</t>
  </si>
  <si>
    <t>Page</t>
  </si>
  <si>
    <t>PAGE VISITS</t>
  </si>
  <si>
    <t>Percent</t>
  </si>
  <si>
    <t xml:space="preserve">Hits </t>
  </si>
  <si>
    <t>URLS Linked From</t>
  </si>
  <si>
    <t>Links from External Pages</t>
  </si>
  <si>
    <t>Year to Date</t>
  </si>
  <si>
    <t>Vists</t>
  </si>
  <si>
    <t>AWSTATS TEST</t>
  </si>
  <si>
    <t>MONTH</t>
  </si>
  <si>
    <t>MONTHROW</t>
  </si>
  <si>
    <t>ROW START</t>
  </si>
  <si>
    <t>ROW END</t>
  </si>
  <si>
    <t>DIFFERENCE</t>
  </si>
  <si>
    <t>START</t>
  </si>
  <si>
    <t>FINISH</t>
  </si>
  <si>
    <t>Fix these references to the Headings page.</t>
  </si>
  <si>
    <t>Click on Month to get Dropdown to select month you want the stats 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</si>
</sst>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7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1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 style="thick">
        <color theme="4" tint="-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 style="thick">
        <color theme="4" tint="-0.499984740745262"/>
      </right>
      <top/>
      <bottom style="thick">
        <color theme="4" tint="-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 style="thin">
        <color theme="0"/>
      </right>
      <top style="thick">
        <color theme="4" tint="-0.499984740745262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4" borderId="0" applyNumberFormat="0" applyBorder="0" applyAlignment="0" applyProtection="0"/>
  </cellStyleXfs>
  <cellXfs count="62">
    <xf numFmtId="0" fontId="0" fillId="0" borderId="0" xfId="0"/>
    <xf numFmtId="0" fontId="2" fillId="3" borderId="0" xfId="0" applyFont="1" applyFill="1"/>
    <xf numFmtId="0" fontId="1" fillId="2" borderId="0" xfId="1"/>
    <xf numFmtId="0" fontId="0" fillId="0" borderId="0" xfId="0" applyAlignment="1">
      <alignment horizontal="center" vertical="center"/>
    </xf>
    <xf numFmtId="0" fontId="1" fillId="2" borderId="0" xfId="1" quotePrefix="1"/>
    <xf numFmtId="2" fontId="0" fillId="0" borderId="0" xfId="0" applyNumberFormat="1"/>
    <xf numFmtId="49" fontId="2" fillId="3" borderId="0" xfId="0" applyNumberFormat="1" applyFont="1" applyFill="1"/>
    <xf numFmtId="0" fontId="4" fillId="0" borderId="0" xfId="0" applyFont="1"/>
    <xf numFmtId="0" fontId="6" fillId="4" borderId="0" xfId="2" applyFont="1"/>
    <xf numFmtId="2" fontId="6" fillId="4" borderId="0" xfId="2" applyNumberFormat="1" applyFont="1"/>
    <xf numFmtId="0" fontId="5" fillId="4" borderId="0" xfId="2" applyFont="1"/>
    <xf numFmtId="0" fontId="5" fillId="5" borderId="0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2" fontId="5" fillId="5" borderId="7" xfId="0" applyNumberFormat="1" applyFont="1" applyFill="1" applyBorder="1" applyAlignment="1">
      <alignment horizontal="center" vertical="center" wrapText="1"/>
    </xf>
    <xf numFmtId="0" fontId="0" fillId="6" borderId="8" xfId="0" applyFont="1" applyFill="1" applyBorder="1"/>
    <xf numFmtId="0" fontId="0" fillId="6" borderId="9" xfId="0" applyFont="1" applyFill="1" applyBorder="1"/>
    <xf numFmtId="2" fontId="0" fillId="6" borderId="9" xfId="0" applyNumberFormat="1" applyFont="1" applyFill="1" applyBorder="1"/>
    <xf numFmtId="0" fontId="9" fillId="0" borderId="0" xfId="0" applyFont="1"/>
    <xf numFmtId="10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" fillId="0" borderId="0" xfId="1" applyFill="1"/>
    <xf numFmtId="0" fontId="1" fillId="0" borderId="0" xfId="1" quotePrefix="1" applyFill="1"/>
    <xf numFmtId="0" fontId="2" fillId="0" borderId="0" xfId="0" applyFont="1" applyFill="1"/>
    <xf numFmtId="49" fontId="2" fillId="0" borderId="0" xfId="0" applyNumberFormat="1" applyFont="1" applyFill="1"/>
    <xf numFmtId="0" fontId="10" fillId="0" borderId="0" xfId="0" applyFont="1"/>
    <xf numFmtId="0" fontId="11" fillId="0" borderId="0" xfId="0" applyFont="1"/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1" fillId="0" borderId="0" xfId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2" fillId="0" borderId="0" xfId="0" applyFont="1"/>
    <xf numFmtId="0" fontId="12" fillId="4" borderId="0" xfId="2" applyFont="1"/>
    <xf numFmtId="0" fontId="13" fillId="0" borderId="0" xfId="0" applyFont="1"/>
    <xf numFmtId="0" fontId="0" fillId="0" borderId="0" xfId="0" applyAlignment="1"/>
    <xf numFmtId="0" fontId="8" fillId="7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0" fillId="0" borderId="0" xfId="0" applyFont="1" applyAlignment="1"/>
    <xf numFmtId="0" fontId="8" fillId="7" borderId="0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Accent5" xfId="2" builtinId="45"/>
    <cellStyle name="Neutral" xfId="1" builtinId="28"/>
    <cellStyle name="Normal" xfId="0" builtinId="0"/>
  </cellStyles>
  <dxfs count="3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baseline="0">
                <a:solidFill>
                  <a:schemeClr val="accent1">
                    <a:lumMod val="75000"/>
                  </a:schemeClr>
                </a:solidFill>
              </a:rPr>
              <a:t>Page Visits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80"/>
      <c:rAngAx val="0"/>
      <c:perspective val="13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chemeClr val="accent1"/>
          </a:solidFill>
        </a:ln>
        <a:effectLst/>
        <a:sp3d>
          <a:contourClr>
            <a:schemeClr val="accent1"/>
          </a:contourClr>
        </a:sp3d>
      </c:spPr>
    </c:sideWall>
    <c:backWall>
      <c:thickness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chemeClr val="accent1"/>
          </a:solidFill>
        </a:ln>
        <a:effectLst/>
        <a:sp3d>
          <a:contourClr>
            <a:schemeClr val="accent1"/>
          </a:contourClr>
        </a:sp3d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Front!$E$10</c:f>
              <c:strCache>
                <c:ptCount val="1"/>
                <c:pt idx="0">
                  <c:v>Number of visits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val>
            <c:numRef>
              <c:f>Front!$E$11:$E$41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Front!$D$11:$D$41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4FB1-415A-B03A-739CBA4A7DDA}"/>
            </c:ext>
          </c:extLst>
        </c:ser>
        <c:ser>
          <c:idx val="1"/>
          <c:order val="1"/>
          <c:tx>
            <c:strRef>
              <c:f>Front!$F$10</c:f>
              <c:strCache>
                <c:ptCount val="1"/>
                <c:pt idx="0">
                  <c:v>Pages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val>
            <c:numRef>
              <c:f>Front!$F$11:$F$41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Front!$D$11:$D$41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4FB1-415A-B03A-739CBA4A7DDA}"/>
            </c:ext>
          </c:extLst>
        </c:ser>
        <c:ser>
          <c:idx val="2"/>
          <c:order val="2"/>
          <c:tx>
            <c:strRef>
              <c:f>Front!$G$10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val>
            <c:numRef>
              <c:f>Front!$G$11:$G$41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Front!$D$11:$D$41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4FB1-415A-B03A-739CBA4A7DDA}"/>
            </c:ext>
          </c:extLst>
        </c:ser>
        <c:ser>
          <c:idx val="3"/>
          <c:order val="3"/>
          <c:tx>
            <c:strRef>
              <c:f>Front!$H$10</c:f>
              <c:strCache>
                <c:ptCount val="1"/>
                <c:pt idx="0">
                  <c:v>Bandwidth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accent2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60000"/>
                  <a:lumMod val="75000"/>
                </a:schemeClr>
              </a:contourClr>
            </a:sp3d>
          </c:spPr>
          <c:invertIfNegative val="0"/>
          <c:val>
            <c:numRef>
              <c:f>Front!$H$11:$H$41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Front!$D$11:$D$41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4FB1-415A-B03A-739CBA4A7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1497912"/>
        <c:axId val="441498304"/>
        <c:axId val="0"/>
      </c:bar3DChart>
      <c:catAx>
        <c:axId val="44149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498304"/>
        <c:crosses val="autoZero"/>
        <c:auto val="1"/>
        <c:lblAlgn val="ctr"/>
        <c:lblOffset val="100"/>
        <c:noMultiLvlLbl val="0"/>
      </c:catAx>
      <c:valAx>
        <c:axId val="44149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49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35000">
          <a:schemeClr val="accent1">
            <a:lumMod val="45000"/>
            <a:lumOff val="55000"/>
          </a:schemeClr>
        </a:gs>
        <a:gs pos="60000">
          <a:schemeClr val="accent1">
            <a:lumMod val="45000"/>
            <a:lumOff val="55000"/>
          </a:schemeClr>
        </a:gs>
        <a:gs pos="86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glow rad="317500">
        <a:schemeClr val="accent1">
          <a:alpha val="40000"/>
        </a:schemeClr>
      </a:glow>
    </a:effectLst>
    <a:scene3d>
      <a:camera prst="orthographicFront"/>
      <a:lightRig rig="threePt" dir="t"/>
    </a:scene3d>
    <a:sp3d prstMaterial="dkEdge"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311295</xdr:colOff>
      <xdr:row>7</xdr:row>
      <xdr:rowOff>0</xdr:rowOff>
    </xdr:from>
    <xdr:to>
      <xdr:col>23</xdr:col>
      <xdr:colOff>533400</xdr:colOff>
      <xdr:row>32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8"/>
  <sheetViews>
    <sheetView showGridLines="0" tabSelected="1" topLeftCell="C1" workbookViewId="0">
      <selection activeCell="F4" sqref="F4:G5"/>
    </sheetView>
  </sheetViews>
  <sheetFormatPr defaultRowHeight="21" x14ac:dyDescent="0.35"/>
  <cols>
    <col min="1" max="1" width="9.140625" hidden="1" customWidth="1"/>
    <col min="2" max="2" width="14.28515625" hidden="1" customWidth="1"/>
    <col min="3" max="3" width="7.5703125" customWidth="1"/>
    <col min="4" max="4" width="14" style="25" customWidth="1"/>
    <col min="5" max="5" width="15.42578125" customWidth="1"/>
    <col min="6" max="6" width="14.5703125" bestFit="1" customWidth="1"/>
    <col min="8" max="8" width="15.140625" customWidth="1"/>
    <col min="10" max="10" width="13.42578125" customWidth="1"/>
    <col min="11" max="11" width="12" customWidth="1"/>
    <col min="12" max="12" width="11.42578125" customWidth="1"/>
    <col min="13" max="13" width="12" customWidth="1"/>
    <col min="14" max="14" width="11.42578125" customWidth="1"/>
    <col min="15" max="15" width="9.140625" hidden="1" customWidth="1"/>
    <col min="20" max="20" width="14.140625" customWidth="1"/>
    <col min="22" max="22" width="12.85546875" customWidth="1"/>
    <col min="23" max="23" width="10.28515625" customWidth="1"/>
    <col min="24" max="24" width="11.5703125" customWidth="1"/>
  </cols>
  <sheetData>
    <row r="1" spans="1:18" x14ac:dyDescent="0.35">
      <c r="C1" s="26" t="s">
        <v>124</v>
      </c>
    </row>
    <row r="2" spans="1:18" x14ac:dyDescent="0.35">
      <c r="H2" s="35" t="s">
        <v>133</v>
      </c>
    </row>
    <row r="3" spans="1:18" ht="15" customHeight="1" x14ac:dyDescent="0.35"/>
    <row r="4" spans="1:18" ht="23.25" customHeight="1" x14ac:dyDescent="0.25">
      <c r="D4" s="50" t="s">
        <v>111</v>
      </c>
      <c r="E4" s="36"/>
      <c r="F4" s="51" t="s">
        <v>108</v>
      </c>
      <c r="G4" s="36"/>
      <c r="J4" s="50" t="s">
        <v>122</v>
      </c>
      <c r="K4" s="36"/>
      <c r="L4" s="12" t="s">
        <v>123</v>
      </c>
      <c r="M4" s="12" t="s">
        <v>34</v>
      </c>
      <c r="N4" s="12" t="s">
        <v>35</v>
      </c>
    </row>
    <row r="5" spans="1:18" ht="21" customHeight="1" x14ac:dyDescent="0.3">
      <c r="D5" s="50"/>
      <c r="E5" s="36"/>
      <c r="F5" s="52"/>
      <c r="G5" s="36"/>
      <c r="J5" s="50"/>
      <c r="K5" s="36"/>
      <c r="L5" s="34">
        <f ca="1">IFERROR(SUM(OFFSET(INDIRECT(Headings!$N$3&amp;"!$A$"&amp;MATCH(Headings!B7,INDIRECT(Headings!$N$3&amp;"!$A:$A"),0)),1,4):OFFSET(INDIRECT(Headings!$N$3&amp;"!$A$"&amp;MATCH(Headings!$D$7,INDIRECT(Headings!$N$3&amp;"!$A:$A"),0)),-1,4)),0)+IFERROR(SUM(OFFSET(INDIRECT(Headings!$N$4&amp;"!$A$"&amp;MATCH(Headings!$B$7,INDIRECT(Headings!$N$4&amp;"!$A:$A"),0)),1,4):OFFSET(INDIRECT(Headings!$N$4&amp;"!$A$"&amp;MATCH(Headings!$D$7,INDIRECT(Headings!$N$4&amp;"!$A:$A"),0)),-1,4)),0)+IFERROR(SUM(OFFSET(INDIRECT(Headings!$N$5&amp;"!$A$"&amp;MATCH(Headings!$B$7,INDIRECT(Headings!$N$5&amp;"!$A:$A"),0)),1,4):OFFSET(INDIRECT(Headings!$N$5&amp;"!$A$"&amp;MATCH(Headings!$D$7,INDIRECT(Headings!$N$5&amp;"!$A:$A"),0)),-1,4)),0)+IFERROR(SUM(OFFSET(INDIRECT(Headings!$N$6&amp;"!$A$"&amp;MATCH(Headings!$B$7,INDIRECT(Headings!$N$6&amp;"!$A:$A"),0)),1,4):OFFSET(INDIRECT(Headings!$N$6&amp;"!$A$"&amp;MATCH(Headings!$D$7,INDIRECT(Headings!$N$6&amp;"!$A:$A"),0)),-1,4)),0)+IFERROR(SUM(OFFSET(INDIRECT(Headings!$N$7&amp;"!$A$"&amp;MATCH(Headings!$B$7,INDIRECT(Headings!$N$7&amp;"!$A:$A"),0)),1,4):OFFSET(INDIRECT(Headings!$N$7&amp;"!$A$"&amp;MATCH(Headings!$D$7,INDIRECT(Headings!$N$7&amp;"!$A:$A"),0)),-1,4)),0)+IFERROR(SUM(OFFSET(INDIRECT(Headings!$N$8&amp;"!$A$"&amp;MATCH(Headings!$B$7,INDIRECT(Headings!$N$8&amp;"!$A:$A"),0)),1,4):OFFSET(INDIRECT(Headings!$N$8&amp;"!$A$"&amp;MATCH(Headings!$D$7,INDIRECT(Headings!$N$8&amp;"!$A:$A"),0)),-1,4)),0)+IFERROR(SUM(OFFSET(INDIRECT(Headings!$N$9&amp;"!$A$"&amp;MATCH(Headings!$B$7,INDIRECT(Headings!$N$9&amp;"!$A:$A"),0)),1,4):OFFSET(INDIRECT(Headings!$N$9&amp;"!$A$"&amp;MATCH(Headings!$D$7,INDIRECT(Headings!$N$9&amp;"!$A:$A"),0)),-1,4)),0)+IFERROR(SUM(OFFSET(INDIRECT(Headings!$N$10&amp;"!$A$"&amp;MATCH(Headings!$B$7,INDIRECT(Headings!$N$10&amp;"!$A:$A"),0)),1,4):OFFSET(INDIRECT(Headings!$N$10&amp;"!$A$"&amp;MATCH(Headings!$D$7,INDIRECT(Headings!$N$10&amp;"!$A:$A"),0)),-1,4)),0)+IFERROR(SUM(OFFSET(INDIRECT(Headings!$N$11&amp;"!$A$"&amp;MATCH(Headings!$B$7,INDIRECT(Headings!$N$11&amp;"!$A:$A"),0)),1,4):OFFSET(INDIRECT(Headings!$N$11&amp;"!$A$"&amp;MATCH(Headings!$D$7,INDIRECT(Headings!$N$11&amp;"!$A:$A"),0)),-1,4)),0)+IFERROR(SUM(OFFSET(INDIRECT(Headings!$N$12&amp;"!$A$"&amp;MATCH(Headings!$B$7,INDIRECT(Headings!$N$12&amp;"!$A:$A"),0)),1,4):OFFSET(INDIRECT(Headings!$N$12&amp;"!$A$"&amp;MATCH(Headings!$D$7,INDIRECT(Headings!$N$12&amp;"!$A:$A"),0)),-1,4)),0)+IFERROR(SUM(OFFSET(INDIRECT(Headings!$N$13&amp;"!$A$"&amp;MATCH(Headings!$B$7,INDIRECT(Headings!$N$13&amp;"!$A:$A"),0)),1,4):OFFSET(INDIRECT(Headings!$N$13&amp;"!$A$"&amp;MATCH(Headings!$D$7,INDIRECT(Headings!$N$13&amp;"!$A:$A"),0)),-1,4)),0)+IFERROR(SUM(OFFSET(INDIRECT(Headings!$N$14&amp;"!$A$"&amp;MATCH(Headings!$B$7,INDIRECT(Headings!$N$14&amp;"!$A:$A"),0)),1,4):OFFSET(INDIRECT(Headings!$N$14&amp;"!$A$"&amp;MATCH(Headings!$D$7,INDIRECT(Headings!$N$14&amp;"!$A:$A"),0)),-1,4)),0)</f>
        <v>0</v>
      </c>
      <c r="M5" s="34">
        <f ca="1">IFERROR(SUM(OFFSET(INDIRECT(Headings!$N$3&amp;"!$A$"&amp;MATCH(Headings!B7,INDIRECT(Headings!$N$3&amp;"!$A:$A"),0)),1,1):OFFSET(INDIRECT(Headings!$N$3&amp;"!$A$"&amp;MATCH(Headings!$D$7,INDIRECT(Headings!$N$3&amp;"!$A:$A"),0)),-1,1)),0)+IFERROR(SUM(OFFSET(INDIRECT(Headings!$N$4&amp;"!$A$"&amp;MATCH(Headings!$B$7,INDIRECT(Headings!$N$4&amp;"!$A:$A"),0)),1,1):OFFSET(INDIRECT(Headings!$N$4&amp;"!$A$"&amp;MATCH(Headings!$D$7,INDIRECT(Headings!$N$4&amp;"!$A:$A"),0)),-1,1)),0)+IFERROR(SUM(OFFSET(INDIRECT(Headings!$N$5&amp;"!$A$"&amp;MATCH(Headings!$B$7,INDIRECT(Headings!$N$5&amp;"!$A:$A"),0)),1,1):OFFSET(INDIRECT(Headings!$N$5&amp;"!$A$"&amp;MATCH(Headings!$D$7,INDIRECT(Headings!$N$5&amp;"!$A:$A"),0)),-1,1)),0)+IFERROR(SUM(OFFSET(INDIRECT(Headings!$N$6&amp;"!$A$"&amp;MATCH(Headings!$B$7,INDIRECT(Headings!$N$6&amp;"!$A:$A"),0)),1,1):OFFSET(INDIRECT(Headings!$N$6&amp;"!$A$"&amp;MATCH(Headings!$D$7,INDIRECT(Headings!$N$6&amp;"!$A:$A"),0)),-1,1)),0)+IFERROR(SUM(OFFSET(INDIRECT(Headings!$N$7&amp;"!$A$"&amp;MATCH(Headings!$B$7,INDIRECT(Headings!$N$7&amp;"!$A:$A"),0)),1,1):OFFSET(INDIRECT(Headings!$N$7&amp;"!$A$"&amp;MATCH(Headings!$D$7,INDIRECT(Headings!$N$7&amp;"!$A:$A"),0)),-1,1)),0)+IFERROR(SUM(OFFSET(INDIRECT(Headings!$N$8&amp;"!$A$"&amp;MATCH(Headings!$B$7,INDIRECT(Headings!$N$8&amp;"!$A:$A"),0)),1,1):OFFSET(INDIRECT(Headings!$N$8&amp;"!$A$"&amp;MATCH(Headings!$D$7,INDIRECT(Headings!$N$8&amp;"!$A:$A"),0)),-1,1)),0)+IFERROR(SUM(OFFSET(INDIRECT(Headings!$N$9&amp;"!$A$"&amp;MATCH(Headings!$B$7,INDIRECT(Headings!$N$9&amp;"!$A:$A"),0)),1,1):OFFSET(INDIRECT(Headings!$N$9&amp;"!$A$"&amp;MATCH(Headings!$D$7,INDIRECT(Headings!$N$9&amp;"!$A:$A"),0)),-1,1)),0)+IFERROR(SUM(OFFSET(INDIRECT(Headings!$N$10&amp;"!$A$"&amp;MATCH(Headings!$B$7,INDIRECT(Headings!$N$10&amp;"!$A:$A"),0)),1,1):OFFSET(INDIRECT(Headings!$N$10&amp;"!$A$"&amp;MATCH(Headings!$D$7,INDIRECT(Headings!$N$10&amp;"!$A:$A"),0)),-1,1)),0)+IFERROR(SUM(OFFSET(INDIRECT(Headings!$N$11&amp;"!$A$"&amp;MATCH(Headings!$B$7,INDIRECT(Headings!$N$11&amp;"!$A:$A"),0)),1,1):OFFSET(INDIRECT(Headings!$N$11&amp;"!$A$"&amp;MATCH(Headings!$D$7,INDIRECT(Headings!$N$11&amp;"!$A:$A"),0)),-1,1)),0)+IFERROR(SUM(OFFSET(INDIRECT(Headings!$N$12&amp;"!$A$"&amp;MATCH(Headings!$B$7,INDIRECT(Headings!$N$12&amp;"!$A:$A"),0)),1,1):OFFSET(INDIRECT(Headings!$N$12&amp;"!$A$"&amp;MATCH(Headings!$D$7,INDIRECT(Headings!$N$12&amp;"!$A:$A"),0)),-1,1)),0)+IFERROR(SUM(OFFSET(INDIRECT(Headings!$N$13&amp;"!$A$"&amp;MATCH(Headings!$B$7,INDIRECT(Headings!$N$13&amp;"!$A:$A"),0)),1,1):OFFSET(INDIRECT(Headings!$N$13&amp;"!$A$"&amp;MATCH(Headings!$D$7,INDIRECT(Headings!$N$13&amp;"!$A:$A"),0)),-1,1)),0)+IFERROR(SUM(OFFSET(INDIRECT(Headings!$N$14&amp;"!$A$"&amp;MATCH(Headings!$B$7,INDIRECT(Headings!$N$14&amp;"!$A:$A"),0)),1,1):OFFSET(INDIRECT(Headings!$N$14&amp;"!$A$"&amp;MATCH(Headings!$D$7,INDIRECT(Headings!$N$14&amp;"!$A:$A"),0)),-1,1)),0)</f>
        <v>0</v>
      </c>
      <c r="N5" s="34">
        <f ca="1">IFERROR(SUM(OFFSET(INDIRECT(Headings!$N$3&amp;"!$A$"&amp;MATCH(Headings!B7,INDIRECT(Headings!$N$3&amp;"!$A:$A"),0)),1,2):OFFSET(INDIRECT(Headings!$N$3&amp;"!$A$"&amp;MATCH(Headings!$D$7,INDIRECT(Headings!$N$3&amp;"!$A:$A"),0)),-1,2)),0)+IFERROR(SUM(OFFSET(INDIRECT(Headings!$N$4&amp;"!$A$"&amp;MATCH(Headings!$B$7,INDIRECT(Headings!$N$4&amp;"!$A:$A"),0)),1,2):OFFSET(INDIRECT(Headings!$N$4&amp;"!$A$"&amp;MATCH(Headings!$D$7,INDIRECT(Headings!$N$4&amp;"!$A:$A"),0)),-1,2)),0)+IFERROR(SUM(OFFSET(INDIRECT(Headings!$N$5&amp;"!$A$"&amp;MATCH(Headings!$B$7,INDIRECT(Headings!$N$5&amp;"!$A:$A"),0)),1,2):OFFSET(INDIRECT(Headings!$N$5&amp;"!$A$"&amp;MATCH(Headings!$D$7,INDIRECT(Headings!$N$5&amp;"!$A:$A"),0)),-1,2)),0)+IFERROR(SUM(OFFSET(INDIRECT(Headings!$N$6&amp;"!$A$"&amp;MATCH(Headings!$B$7,INDIRECT(Headings!$N$6&amp;"!$A:$A"),0)),1,2):OFFSET(INDIRECT(Headings!$N$6&amp;"!$A$"&amp;MATCH(Headings!$D$7,INDIRECT(Headings!$N$6&amp;"!$A:$A"),0)),-1,2)),0)+IFERROR(SUM(OFFSET(INDIRECT(Headings!$N$7&amp;"!$A$"&amp;MATCH(Headings!$B$7,INDIRECT(Headings!$N$7&amp;"!$A:$A"),0)),1,2):OFFSET(INDIRECT(Headings!$N$7&amp;"!$A$"&amp;MATCH(Headings!$D$7,INDIRECT(Headings!$N$7&amp;"!$A:$A"),0)),-1,2)),0)+IFERROR(SUM(OFFSET(INDIRECT(Headings!$N$8&amp;"!$A$"&amp;MATCH(Headings!$B$7,INDIRECT(Headings!$N$8&amp;"!$A:$A"),0)),1,2):OFFSET(INDIRECT(Headings!$N$8&amp;"!$A$"&amp;MATCH(Headings!$D$7,INDIRECT(Headings!$N$8&amp;"!$A:$A"),0)),-1,2)),0)+IFERROR(SUM(OFFSET(INDIRECT(Headings!$N$9&amp;"!$A$"&amp;MATCH(Headings!$B$7,INDIRECT(Headings!$N$9&amp;"!$A:$A"),0)),1,2):OFFSET(INDIRECT(Headings!$N$9&amp;"!$A$"&amp;MATCH(Headings!$D$7,INDIRECT(Headings!$N$9&amp;"!$A:$A"),0)),-1,2)),0)+IFERROR(SUM(OFFSET(INDIRECT(Headings!$N$10&amp;"!$A$"&amp;MATCH(Headings!$B$7,INDIRECT(Headings!$N$10&amp;"!$A:$A"),0)),1,2):OFFSET(INDIRECT(Headings!$N$10&amp;"!$A$"&amp;MATCH(Headings!$D$7,INDIRECT(Headings!$N$10&amp;"!$A:$A"),0)),-1,2)),0)+IFERROR(SUM(OFFSET(INDIRECT(Headings!$N$11&amp;"!$A$"&amp;MATCH(Headings!$B$7,INDIRECT(Headings!$N$11&amp;"!$A:$A"),0)),1,2):OFFSET(INDIRECT(Headings!$N$11&amp;"!$A$"&amp;MATCH(Headings!$D$7,INDIRECT(Headings!$N$11&amp;"!$A:$A"),0)),-1,2)),0)+IFERROR(SUM(OFFSET(INDIRECT(Headings!$N$12&amp;"!$A$"&amp;MATCH(Headings!$B$7,INDIRECT(Headings!$N$12&amp;"!$A:$A"),0)),1,2):OFFSET(INDIRECT(Headings!$N$12&amp;"!$A$"&amp;MATCH(Headings!$D$7,INDIRECT(Headings!$N$12&amp;"!$A:$A"),0)),-1,2)),0)+IFERROR(SUM(OFFSET(INDIRECT(Headings!$N$13&amp;"!$A$"&amp;MATCH(Headings!$B$7,INDIRECT(Headings!$N$13&amp;"!$A:$A"),0)),1,2):OFFSET(INDIRECT(Headings!$N$13&amp;"!$A$"&amp;MATCH(Headings!$D$7,INDIRECT(Headings!$N$13&amp;"!$A:$A"),0)),-1,2)),0)+IFERROR(SUM(OFFSET(INDIRECT(Headings!$N$14&amp;"!$A$"&amp;MATCH(Headings!$B$7,INDIRECT(Headings!$N$14&amp;"!$A:$A"),0)),1,2):OFFSET(INDIRECT(Headings!$N$14&amp;"!$A$"&amp;MATCH(Headings!$D$7,INDIRECT(Headings!$N$14&amp;"!$A:$A"),0)),-1,2)),0)</f>
        <v>0</v>
      </c>
      <c r="O5" s="33" t="s">
        <v>132</v>
      </c>
    </row>
    <row r="7" spans="1:18" ht="15.75" thickBot="1" x14ac:dyDescent="0.3">
      <c r="D7"/>
      <c r="F7" s="19"/>
      <c r="G7" s="19"/>
      <c r="H7" s="20"/>
      <c r="I7" s="21"/>
      <c r="J7" s="22"/>
      <c r="K7" s="23"/>
      <c r="L7" s="21"/>
      <c r="M7" s="22"/>
      <c r="N7" s="24"/>
      <c r="O7" s="23"/>
      <c r="P7" s="19"/>
      <c r="Q7" s="19"/>
      <c r="R7" s="19"/>
    </row>
    <row r="8" spans="1:18" ht="15.75" thickTop="1" x14ac:dyDescent="0.25">
      <c r="D8" s="37" t="s">
        <v>117</v>
      </c>
      <c r="E8" s="38"/>
      <c r="F8" s="38"/>
      <c r="G8" s="38"/>
      <c r="H8" s="39"/>
    </row>
    <row r="9" spans="1:18" ht="15.75" thickBot="1" x14ac:dyDescent="0.3">
      <c r="D9" s="40"/>
      <c r="E9" s="41"/>
      <c r="F9" s="41"/>
      <c r="G9" s="41"/>
      <c r="H9" s="42"/>
    </row>
    <row r="10" spans="1:18" s="7" customFormat="1" ht="39.75" customHeight="1" thickTop="1" thickBot="1" x14ac:dyDescent="0.35">
      <c r="B10" s="7" t="s">
        <v>94</v>
      </c>
      <c r="D10" s="11" t="s">
        <v>31</v>
      </c>
      <c r="E10" s="12" t="s">
        <v>95</v>
      </c>
      <c r="F10" s="12" t="s">
        <v>34</v>
      </c>
      <c r="G10" s="12" t="s">
        <v>35</v>
      </c>
      <c r="H10" s="13" t="s">
        <v>36</v>
      </c>
    </row>
    <row r="11" spans="1:18" ht="16.5" thickTop="1" thickBot="1" x14ac:dyDescent="0.3">
      <c r="A11">
        <v>0</v>
      </c>
      <c r="B11" t="e">
        <f ca="1">IF(Headings!$I$7&gt;=A11+1,OFFSET(INDIRECT($F$4&amp;"!$A$"&amp;MATCH(Headings!$D$7,INDIRECT($F$4&amp;"!$A:$A"),0)),-Headings!$I$7+A11,0),"")</f>
        <v>#N/A</v>
      </c>
      <c r="D11" s="14" t="str">
        <f ca="1">IFERROR(TEXT(B11,"0000-00-00"),"")</f>
        <v/>
      </c>
      <c r="E11" s="15" t="str">
        <f ca="1">IFERROR(IF(Headings!$I$7&gt;=A11+1,OFFSET(INDIRECT($F$4&amp;"!$A$"&amp;MATCH(Headings!$D$7,INDIRECT($F$4&amp;"!$A:$A"),0)),-Headings!$I$7+A11,4),""),"")</f>
        <v/>
      </c>
      <c r="F11" s="15" t="str">
        <f ca="1">IFERROR(IF(Headings!$I$7&gt;=A11+1,OFFSET(INDIRECT($F$4&amp;"!$A$"&amp;MATCH(Headings!$D$7,INDIRECT($F$4&amp;"!$A:$A"),0)),-Headings!$I$7+A11,1),""),"")</f>
        <v/>
      </c>
      <c r="G11" s="15" t="str">
        <f ca="1">IFERROR(IF(Headings!$I$7&gt;=A11+1,OFFSET(INDIRECT($F$4&amp;"!$A$"&amp;MATCH(Headings!$D$7,INDIRECT($F$4&amp;"!$A:$A"),0)),-Headings!$I$7+A11,2),""),"")</f>
        <v/>
      </c>
      <c r="H11" s="16" t="str">
        <f ca="1">IFERROR(IF(Headings!$I$7&gt;=A11+1,OFFSET(INDIRECT($F$4&amp;"!$A$"&amp;MATCH(Headings!$D$7,INDIRECT($F$4&amp;"!$A:$A"),0)),-Headings!$I$7+A11,3)/1024000,""),"")</f>
        <v/>
      </c>
    </row>
    <row r="12" spans="1:18" ht="16.5" thickTop="1" thickBot="1" x14ac:dyDescent="0.3">
      <c r="A12">
        <v>1</v>
      </c>
      <c r="B12" t="e">
        <f ca="1">IF(Headings!$I$7&gt;=A12+1,OFFSET(INDIRECT($F$4&amp;"!$A$"&amp;MATCH(Headings!$D$7,INDIRECT($F$4&amp;"!$A:$A"),0)),-Headings!$I$7+A12,0),"")</f>
        <v>#N/A</v>
      </c>
      <c r="D12" s="14" t="str">
        <f t="shared" ref="D12:D41" ca="1" si="0">IFERROR(TEXT(B12,"0000-00-00"),"")</f>
        <v/>
      </c>
      <c r="E12" s="15" t="str">
        <f ca="1">IFERROR(IF(Headings!$I$7&gt;=A12+1,OFFSET(INDIRECT($F$4&amp;"!$A$"&amp;MATCH(Headings!$D$7,INDIRECT($F$4&amp;"!$A:$A"),0)),-Headings!$I$7+A12,4),""),"")</f>
        <v/>
      </c>
      <c r="F12" s="15" t="str">
        <f ca="1">IFERROR(IF(Headings!$I$7&gt;=A12+1,OFFSET(INDIRECT($F$4&amp;"!$A$"&amp;MATCH(Headings!$D$7,INDIRECT($F$4&amp;"!$A:$A"),0)),-Headings!$I$7+A12,1),""),"")</f>
        <v/>
      </c>
      <c r="G12" s="15" t="str">
        <f ca="1">IFERROR(IF(Headings!$I$7&gt;=A12+1,OFFSET(INDIRECT($F$4&amp;"!$A$"&amp;MATCH(Headings!$D$7,INDIRECT($F$4&amp;"!$A:$A"),0)),-Headings!$I$7+A12,2),""),"")</f>
        <v/>
      </c>
      <c r="H12" s="16" t="str">
        <f ca="1">IFERROR(IF(Headings!$I$7&gt;=A12+1,OFFSET(INDIRECT($F$4&amp;"!$A$"&amp;MATCH(Headings!$D$7,INDIRECT($F$4&amp;"!$A:$A"),0)),-Headings!$I$7+A12,3)/1024000,""),"")</f>
        <v/>
      </c>
    </row>
    <row r="13" spans="1:18" ht="16.5" thickTop="1" thickBot="1" x14ac:dyDescent="0.3">
      <c r="A13">
        <v>2</v>
      </c>
      <c r="B13" t="e">
        <f ca="1">IF(Headings!$I$7&gt;=A13+1,OFFSET(INDIRECT($F$4&amp;"!$A$"&amp;MATCH(Headings!$D$7,INDIRECT($F$4&amp;"!$A:$A"),0)),-Headings!$I$7+A13,0),"")</f>
        <v>#N/A</v>
      </c>
      <c r="D13" s="14" t="str">
        <f t="shared" ca="1" si="0"/>
        <v/>
      </c>
      <c r="E13" s="15" t="str">
        <f ca="1">IFERROR(IF(Headings!$I$7&gt;=A13+1,OFFSET(INDIRECT($F$4&amp;"!$A$"&amp;MATCH(Headings!$D$7,INDIRECT($F$4&amp;"!$A:$A"),0)),-Headings!$I$7+A13,4),""),"")</f>
        <v/>
      </c>
      <c r="F13" s="15" t="str">
        <f ca="1">IFERROR(IF(Headings!$I$7&gt;=A13+1,OFFSET(INDIRECT($F$4&amp;"!$A$"&amp;MATCH(Headings!$D$7,INDIRECT($F$4&amp;"!$A:$A"),0)),-Headings!$I$7+A13,1),""),"")</f>
        <v/>
      </c>
      <c r="G13" s="15" t="str">
        <f ca="1">IFERROR(IF(Headings!$I$7&gt;=A13+1,OFFSET(INDIRECT($F$4&amp;"!$A$"&amp;MATCH(Headings!$D$7,INDIRECT($F$4&amp;"!$A:$A"),0)),-Headings!$I$7+A13,2),""),"")</f>
        <v/>
      </c>
      <c r="H13" s="16" t="str">
        <f ca="1">IFERROR(IF(Headings!$I$7&gt;=A13+1,OFFSET(INDIRECT($F$4&amp;"!$A$"&amp;MATCH(Headings!$D$7,INDIRECT($F$4&amp;"!$A:$A"),0)),-Headings!$I$7+A13,3)/1024000,""),"")</f>
        <v/>
      </c>
    </row>
    <row r="14" spans="1:18" ht="16.5" thickTop="1" thickBot="1" x14ac:dyDescent="0.3">
      <c r="A14">
        <v>3</v>
      </c>
      <c r="B14" t="e">
        <f ca="1">IF(Headings!$I$7&gt;=A14+1,OFFSET(INDIRECT($F$4&amp;"!$A$"&amp;MATCH(Headings!$D$7,INDIRECT($F$4&amp;"!$A:$A"),0)),-Headings!$I$7+A14,0),"")</f>
        <v>#N/A</v>
      </c>
      <c r="D14" s="14" t="str">
        <f t="shared" ca="1" si="0"/>
        <v/>
      </c>
      <c r="E14" s="15" t="str">
        <f ca="1">IFERROR(IF(Headings!$I$7&gt;=A14+1,OFFSET(INDIRECT($F$4&amp;"!$A$"&amp;MATCH(Headings!$D$7,INDIRECT($F$4&amp;"!$A:$A"),0)),-Headings!$I$7+A14,4),""),"")</f>
        <v/>
      </c>
      <c r="F14" s="15" t="str">
        <f ca="1">IFERROR(IF(Headings!$I$7&gt;=A14+1,OFFSET(INDIRECT($F$4&amp;"!$A$"&amp;MATCH(Headings!$D$7,INDIRECT($F$4&amp;"!$A:$A"),0)),-Headings!$I$7+A14,1),""),"")</f>
        <v/>
      </c>
      <c r="G14" s="15" t="str">
        <f ca="1">IFERROR(IF(Headings!$I$7&gt;=A14+1,OFFSET(INDIRECT($F$4&amp;"!$A$"&amp;MATCH(Headings!$D$7,INDIRECT($F$4&amp;"!$A:$A"),0)),-Headings!$I$7+A14,2),""),"")</f>
        <v/>
      </c>
      <c r="H14" s="16" t="str">
        <f ca="1">IFERROR(IF(Headings!$I$7&gt;=A14+1,OFFSET(INDIRECT($F$4&amp;"!$A$"&amp;MATCH(Headings!$D$7,INDIRECT($F$4&amp;"!$A:$A"),0)),-Headings!$I$7+A14,3)/1024000,""),"")</f>
        <v/>
      </c>
    </row>
    <row r="15" spans="1:18" ht="16.5" thickTop="1" thickBot="1" x14ac:dyDescent="0.3">
      <c r="A15">
        <v>4</v>
      </c>
      <c r="B15" t="e">
        <f ca="1">IF(Headings!$I$7&gt;=A15+1,OFFSET(INDIRECT($F$4&amp;"!$A$"&amp;MATCH(Headings!$D$7,INDIRECT($F$4&amp;"!$A:$A"),0)),-Headings!$I$7+A15,0),"")</f>
        <v>#N/A</v>
      </c>
      <c r="D15" s="14" t="str">
        <f t="shared" ca="1" si="0"/>
        <v/>
      </c>
      <c r="E15" s="15" t="str">
        <f ca="1">IFERROR(IF(Headings!$I$7&gt;=A15+1,OFFSET(INDIRECT($F$4&amp;"!$A$"&amp;MATCH(Headings!$D$7,INDIRECT($F$4&amp;"!$A:$A"),0)),-Headings!$I$7+A15,4),""),"")</f>
        <v/>
      </c>
      <c r="F15" s="15" t="str">
        <f ca="1">IFERROR(IF(Headings!$I$7&gt;=A15+1,OFFSET(INDIRECT($F$4&amp;"!$A$"&amp;MATCH(Headings!$D$7,INDIRECT($F$4&amp;"!$A:$A"),0)),-Headings!$I$7+A15,1),""),"")</f>
        <v/>
      </c>
      <c r="G15" s="15" t="str">
        <f ca="1">IFERROR(IF(Headings!$I$7&gt;=A15+1,OFFSET(INDIRECT($F$4&amp;"!$A$"&amp;MATCH(Headings!$D$7,INDIRECT($F$4&amp;"!$A:$A"),0)),-Headings!$I$7+A15,2),""),"")</f>
        <v/>
      </c>
      <c r="H15" s="16" t="str">
        <f ca="1">IFERROR(IF(Headings!$I$7&gt;=A15+1,OFFSET(INDIRECT($F$4&amp;"!$A$"&amp;MATCH(Headings!$D$7,INDIRECT($F$4&amp;"!$A:$A"),0)),-Headings!$I$7+A15,3)/1024000,""),"")</f>
        <v/>
      </c>
    </row>
    <row r="16" spans="1:18" ht="16.5" thickTop="1" thickBot="1" x14ac:dyDescent="0.3">
      <c r="A16">
        <v>5</v>
      </c>
      <c r="B16" t="e">
        <f ca="1">IF(Headings!$I$7&gt;=A16+1,OFFSET(INDIRECT($F$4&amp;"!$A$"&amp;MATCH(Headings!$D$7,INDIRECT($F$4&amp;"!$A:$A"),0)),-Headings!$I$7+A16,0),"")</f>
        <v>#N/A</v>
      </c>
      <c r="D16" s="14" t="str">
        <f t="shared" ca="1" si="0"/>
        <v/>
      </c>
      <c r="E16" s="15" t="str">
        <f ca="1">IFERROR(IF(Headings!$I$7&gt;=A16+1,OFFSET(INDIRECT($F$4&amp;"!$A$"&amp;MATCH(Headings!$D$7,INDIRECT($F$4&amp;"!$A:$A"),0)),-Headings!$I$7+A16,4),""),"")</f>
        <v/>
      </c>
      <c r="F16" s="15" t="str">
        <f ca="1">IFERROR(IF(Headings!$I$7&gt;=A16+1,OFFSET(INDIRECT($F$4&amp;"!$A$"&amp;MATCH(Headings!$D$7,INDIRECT($F$4&amp;"!$A:$A"),0)),-Headings!$I$7+A16,1),""),"")</f>
        <v/>
      </c>
      <c r="G16" s="15" t="str">
        <f ca="1">IFERROR(IF(Headings!$I$7&gt;=A16+1,OFFSET(INDIRECT($F$4&amp;"!$A$"&amp;MATCH(Headings!$D$7,INDIRECT($F$4&amp;"!$A:$A"),0)),-Headings!$I$7+A16,2),""),"")</f>
        <v/>
      </c>
      <c r="H16" s="16" t="str">
        <f ca="1">IFERROR(IF(Headings!$I$7&gt;=A16+1,OFFSET(INDIRECT($F$4&amp;"!$A$"&amp;MATCH(Headings!$D$7,INDIRECT($F$4&amp;"!$A:$A"),0)),-Headings!$I$7+A16,3)/1024000,""),"")</f>
        <v/>
      </c>
    </row>
    <row r="17" spans="1:8" ht="16.5" thickTop="1" thickBot="1" x14ac:dyDescent="0.3">
      <c r="A17">
        <v>6</v>
      </c>
      <c r="B17" t="e">
        <f ca="1">IF(Headings!$I$7&gt;=A17+1,OFFSET(INDIRECT($F$4&amp;"!$A$"&amp;MATCH(Headings!$D$7,INDIRECT($F$4&amp;"!$A:$A"),0)),-Headings!$I$7+A17,0),"")</f>
        <v>#N/A</v>
      </c>
      <c r="D17" s="14" t="str">
        <f t="shared" ca="1" si="0"/>
        <v/>
      </c>
      <c r="E17" s="15" t="str">
        <f ca="1">IFERROR(IF(Headings!$I$7&gt;=A17+1,OFFSET(INDIRECT($F$4&amp;"!$A$"&amp;MATCH(Headings!$D$7,INDIRECT($F$4&amp;"!$A:$A"),0)),-Headings!$I$7+A17,4),""),"")</f>
        <v/>
      </c>
      <c r="F17" s="15" t="str">
        <f ca="1">IFERROR(IF(Headings!$I$7&gt;=A17+1,OFFSET(INDIRECT($F$4&amp;"!$A$"&amp;MATCH(Headings!$D$7,INDIRECT($F$4&amp;"!$A:$A"),0)),-Headings!$I$7+A17,1),""),"")</f>
        <v/>
      </c>
      <c r="G17" s="15" t="str">
        <f ca="1">IFERROR(IF(Headings!$I$7&gt;=A17+1,OFFSET(INDIRECT($F$4&amp;"!$A$"&amp;MATCH(Headings!$D$7,INDIRECT($F$4&amp;"!$A:$A"),0)),-Headings!$I$7+A17,2),""),"")</f>
        <v/>
      </c>
      <c r="H17" s="16" t="str">
        <f ca="1">IFERROR(IF(Headings!$I$7&gt;=A17+1,OFFSET(INDIRECT($F$4&amp;"!$A$"&amp;MATCH(Headings!$D$7,INDIRECT($F$4&amp;"!$A:$A"),0)),-Headings!$I$7+A17,3)/1024000,""),"")</f>
        <v/>
      </c>
    </row>
    <row r="18" spans="1:8" ht="16.5" thickTop="1" thickBot="1" x14ac:dyDescent="0.3">
      <c r="A18">
        <v>7</v>
      </c>
      <c r="B18" t="e">
        <f ca="1">IF(Headings!$I$7&gt;=A18+1,OFFSET(INDIRECT($F$4&amp;"!$A$"&amp;MATCH(Headings!$D$7,INDIRECT($F$4&amp;"!$A:$A"),0)),-Headings!$I$7+A18,0),"")</f>
        <v>#N/A</v>
      </c>
      <c r="D18" s="14" t="str">
        <f t="shared" ca="1" si="0"/>
        <v/>
      </c>
      <c r="E18" s="15" t="str">
        <f ca="1">IFERROR(IF(Headings!$I$7&gt;=A18+1,OFFSET(INDIRECT($F$4&amp;"!$A$"&amp;MATCH(Headings!$D$7,INDIRECT($F$4&amp;"!$A:$A"),0)),-Headings!$I$7+A18,4),""),"")</f>
        <v/>
      </c>
      <c r="F18" s="15" t="str">
        <f ca="1">IFERROR(IF(Headings!$I$7&gt;=A18+1,OFFSET(INDIRECT($F$4&amp;"!$A$"&amp;MATCH(Headings!$D$7,INDIRECT($F$4&amp;"!$A:$A"),0)),-Headings!$I$7+A18,1),""),"")</f>
        <v/>
      </c>
      <c r="G18" s="15" t="str">
        <f ca="1">IFERROR(IF(Headings!$I$7&gt;=A18+1,OFFSET(INDIRECT($F$4&amp;"!$A$"&amp;MATCH(Headings!$D$7,INDIRECT($F$4&amp;"!$A:$A"),0)),-Headings!$I$7+A18,2),""),"")</f>
        <v/>
      </c>
      <c r="H18" s="16" t="str">
        <f ca="1">IFERROR(IF(Headings!$I$7&gt;=A18+1,OFFSET(INDIRECT($F$4&amp;"!$A$"&amp;MATCH(Headings!$D$7,INDIRECT($F$4&amp;"!$A:$A"),0)),-Headings!$I$7+A18,3)/1024000,""),"")</f>
        <v/>
      </c>
    </row>
    <row r="19" spans="1:8" ht="16.5" thickTop="1" thickBot="1" x14ac:dyDescent="0.3">
      <c r="A19">
        <v>8</v>
      </c>
      <c r="B19" t="e">
        <f ca="1">IF(Headings!$I$7&gt;=A19+1,OFFSET(INDIRECT($F$4&amp;"!$A$"&amp;MATCH(Headings!$D$7,INDIRECT($F$4&amp;"!$A:$A"),0)),-Headings!$I$7+A19,0),"")</f>
        <v>#N/A</v>
      </c>
      <c r="D19" s="14" t="str">
        <f t="shared" ca="1" si="0"/>
        <v/>
      </c>
      <c r="E19" s="15" t="str">
        <f ca="1">IFERROR(IF(Headings!$I$7&gt;=A19+1,OFFSET(INDIRECT($F$4&amp;"!$A$"&amp;MATCH(Headings!$D$7,INDIRECT($F$4&amp;"!$A:$A"),0)),-Headings!$I$7+A19,4),""),"")</f>
        <v/>
      </c>
      <c r="F19" s="15" t="str">
        <f ca="1">IFERROR(IF(Headings!$I$7&gt;=A19+1,OFFSET(INDIRECT($F$4&amp;"!$A$"&amp;MATCH(Headings!$D$7,INDIRECT($F$4&amp;"!$A:$A"),0)),-Headings!$I$7+A19,1),""),"")</f>
        <v/>
      </c>
      <c r="G19" s="15" t="str">
        <f ca="1">IFERROR(IF(Headings!$I$7&gt;=A19+1,OFFSET(INDIRECT($F$4&amp;"!$A$"&amp;MATCH(Headings!$D$7,INDIRECT($F$4&amp;"!$A:$A"),0)),-Headings!$I$7+A19,2),""),"")</f>
        <v/>
      </c>
      <c r="H19" s="16" t="str">
        <f ca="1">IFERROR(IF(Headings!$I$7&gt;=A19+1,OFFSET(INDIRECT($F$4&amp;"!$A$"&amp;MATCH(Headings!$D$7,INDIRECT($F$4&amp;"!$A:$A"),0)),-Headings!$I$7+A19,3)/1024000,""),"")</f>
        <v/>
      </c>
    </row>
    <row r="20" spans="1:8" ht="16.5" thickTop="1" thickBot="1" x14ac:dyDescent="0.3">
      <c r="A20">
        <v>9</v>
      </c>
      <c r="B20" t="e">
        <f ca="1">IF(Headings!$I$7&gt;=A20+1,OFFSET(INDIRECT($F$4&amp;"!$A$"&amp;MATCH(Headings!$D$7,INDIRECT($F$4&amp;"!$A:$A"),0)),-Headings!$I$7+A20,0),"")</f>
        <v>#N/A</v>
      </c>
      <c r="D20" s="14" t="str">
        <f t="shared" ca="1" si="0"/>
        <v/>
      </c>
      <c r="E20" s="15" t="str">
        <f ca="1">IFERROR(IF(Headings!$I$7&gt;=A20+1,OFFSET(INDIRECT($F$4&amp;"!$A$"&amp;MATCH(Headings!$D$7,INDIRECT($F$4&amp;"!$A:$A"),0)),-Headings!$I$7+A20,4),""),"")</f>
        <v/>
      </c>
      <c r="F20" s="15" t="str">
        <f ca="1">IFERROR(IF(Headings!$I$7&gt;=A20+1,OFFSET(INDIRECT($F$4&amp;"!$A$"&amp;MATCH(Headings!$D$7,INDIRECT($F$4&amp;"!$A:$A"),0)),-Headings!$I$7+A20,1),""),"")</f>
        <v/>
      </c>
      <c r="G20" s="15" t="str">
        <f ca="1">IFERROR(IF(Headings!$I$7&gt;=A20+1,OFFSET(INDIRECT($F$4&amp;"!$A$"&amp;MATCH(Headings!$D$7,INDIRECT($F$4&amp;"!$A:$A"),0)),-Headings!$I$7+A20,2),""),"")</f>
        <v/>
      </c>
      <c r="H20" s="16" t="str">
        <f ca="1">IFERROR(IF(Headings!$I$7&gt;=A20+1,OFFSET(INDIRECT($F$4&amp;"!$A$"&amp;MATCH(Headings!$D$7,INDIRECT($F$4&amp;"!$A:$A"),0)),-Headings!$I$7+A20,3)/1024000,""),"")</f>
        <v/>
      </c>
    </row>
    <row r="21" spans="1:8" ht="16.5" thickTop="1" thickBot="1" x14ac:dyDescent="0.3">
      <c r="A21">
        <v>10</v>
      </c>
      <c r="B21" t="e">
        <f ca="1">IF(Headings!$I$7&gt;=A21+1,OFFSET(INDIRECT($F$4&amp;"!$A$"&amp;MATCH(Headings!$D$7,INDIRECT($F$4&amp;"!$A:$A"),0)),-Headings!$I$7+A21,0),"")</f>
        <v>#N/A</v>
      </c>
      <c r="D21" s="14" t="str">
        <f t="shared" ca="1" si="0"/>
        <v/>
      </c>
      <c r="E21" s="15" t="str">
        <f ca="1">IFERROR(IF(Headings!$I$7&gt;=A21+1,OFFSET(INDIRECT($F$4&amp;"!$A$"&amp;MATCH(Headings!$D$7,INDIRECT($F$4&amp;"!$A:$A"),0)),-Headings!$I$7+A21,4),""),"")</f>
        <v/>
      </c>
      <c r="F21" s="15" t="str">
        <f ca="1">IFERROR(IF(Headings!$I$7&gt;=A21+1,OFFSET(INDIRECT($F$4&amp;"!$A$"&amp;MATCH(Headings!$D$7,INDIRECT($F$4&amp;"!$A:$A"),0)),-Headings!$I$7+A21,1),""),"")</f>
        <v/>
      </c>
      <c r="G21" s="15" t="str">
        <f ca="1">IFERROR(IF(Headings!$I$7&gt;=A21+1,OFFSET(INDIRECT($F$4&amp;"!$A$"&amp;MATCH(Headings!$D$7,INDIRECT($F$4&amp;"!$A:$A"),0)),-Headings!$I$7+A21,2),""),"")</f>
        <v/>
      </c>
      <c r="H21" s="16" t="str">
        <f ca="1">IFERROR(IF(Headings!$I$7&gt;=A21+1,OFFSET(INDIRECT($F$4&amp;"!$A$"&amp;MATCH(Headings!$D$7,INDIRECT($F$4&amp;"!$A:$A"),0)),-Headings!$I$7+A21,3)/1024000,""),"")</f>
        <v/>
      </c>
    </row>
    <row r="22" spans="1:8" ht="16.5" thickTop="1" thickBot="1" x14ac:dyDescent="0.3">
      <c r="A22">
        <v>11</v>
      </c>
      <c r="B22" t="e">
        <f ca="1">IF(Headings!$I$7&gt;=A22+1,OFFSET(INDIRECT($F$4&amp;"!$A$"&amp;MATCH(Headings!$D$7,INDIRECT($F$4&amp;"!$A:$A"),0)),-Headings!$I$7+A22,0),"")</f>
        <v>#N/A</v>
      </c>
      <c r="D22" s="14" t="str">
        <f t="shared" ca="1" si="0"/>
        <v/>
      </c>
      <c r="E22" s="15" t="str">
        <f ca="1">IFERROR(IF(Headings!$I$7&gt;=A22+1,OFFSET(INDIRECT($F$4&amp;"!$A$"&amp;MATCH(Headings!$D$7,INDIRECT($F$4&amp;"!$A:$A"),0)),-Headings!$I$7+A22,4),""),"")</f>
        <v/>
      </c>
      <c r="F22" s="15" t="str">
        <f ca="1">IFERROR(IF(Headings!$I$7&gt;=A22+1,OFFSET(INDIRECT($F$4&amp;"!$A$"&amp;MATCH(Headings!$D$7,INDIRECT($F$4&amp;"!$A:$A"),0)),-Headings!$I$7+A22,1),""),"")</f>
        <v/>
      </c>
      <c r="G22" s="15" t="str">
        <f ca="1">IFERROR(IF(Headings!$I$7&gt;=A22+1,OFFSET(INDIRECT($F$4&amp;"!$A$"&amp;MATCH(Headings!$D$7,INDIRECT($F$4&amp;"!$A:$A"),0)),-Headings!$I$7+A22,2),""),"")</f>
        <v/>
      </c>
      <c r="H22" s="16" t="str">
        <f ca="1">IFERROR(IF(Headings!$I$7&gt;=A22+1,OFFSET(INDIRECT($F$4&amp;"!$A$"&amp;MATCH(Headings!$D$7,INDIRECT($F$4&amp;"!$A:$A"),0)),-Headings!$I$7+A22,3)/1024000,""),"")</f>
        <v/>
      </c>
    </row>
    <row r="23" spans="1:8" ht="16.5" thickTop="1" thickBot="1" x14ac:dyDescent="0.3">
      <c r="A23">
        <v>12</v>
      </c>
      <c r="B23" t="e">
        <f ca="1">IF(Headings!$I$7&gt;=A23+1,OFFSET(INDIRECT($F$4&amp;"!$A$"&amp;MATCH(Headings!$D$7,INDIRECT($F$4&amp;"!$A:$A"),0)),-Headings!$I$7+A23,0),"")</f>
        <v>#N/A</v>
      </c>
      <c r="D23" s="14" t="str">
        <f t="shared" ca="1" si="0"/>
        <v/>
      </c>
      <c r="E23" s="15" t="str">
        <f ca="1">IFERROR(IF(Headings!$I$7&gt;=A23+1,OFFSET(INDIRECT($F$4&amp;"!$A$"&amp;MATCH(Headings!$D$7,INDIRECT($F$4&amp;"!$A:$A"),0)),-Headings!$I$7+A23,4),""),"")</f>
        <v/>
      </c>
      <c r="F23" s="15" t="str">
        <f ca="1">IFERROR(IF(Headings!$I$7&gt;=A23+1,OFFSET(INDIRECT($F$4&amp;"!$A$"&amp;MATCH(Headings!$D$7,INDIRECT($F$4&amp;"!$A:$A"),0)),-Headings!$I$7+A23,1),""),"")</f>
        <v/>
      </c>
      <c r="G23" s="15" t="str">
        <f ca="1">IFERROR(IF(Headings!$I$7&gt;=A23+1,OFFSET(INDIRECT($F$4&amp;"!$A$"&amp;MATCH(Headings!$D$7,INDIRECT($F$4&amp;"!$A:$A"),0)),-Headings!$I$7+A23,2),""),"")</f>
        <v/>
      </c>
      <c r="H23" s="16" t="str">
        <f ca="1">IFERROR(IF(Headings!$I$7&gt;=A23+1,OFFSET(INDIRECT($F$4&amp;"!$A$"&amp;MATCH(Headings!$D$7,INDIRECT($F$4&amp;"!$A:$A"),0)),-Headings!$I$7+A23,3)/1024000,""),"")</f>
        <v/>
      </c>
    </row>
    <row r="24" spans="1:8" ht="16.5" thickTop="1" thickBot="1" x14ac:dyDescent="0.3">
      <c r="A24">
        <v>13</v>
      </c>
      <c r="B24" t="e">
        <f ca="1">IF(Headings!$I$7&gt;=A24+1,OFFSET(INDIRECT($F$4&amp;"!$A$"&amp;MATCH(Headings!$D$7,INDIRECT($F$4&amp;"!$A:$A"),0)),-Headings!$I$7+A24,0),"")</f>
        <v>#N/A</v>
      </c>
      <c r="D24" s="14" t="str">
        <f t="shared" ca="1" si="0"/>
        <v/>
      </c>
      <c r="E24" s="15" t="str">
        <f ca="1">IFERROR(IF(Headings!$I$7&gt;=A24+1,OFFSET(INDIRECT($F$4&amp;"!$A$"&amp;MATCH(Headings!$D$7,INDIRECT($F$4&amp;"!$A:$A"),0)),-Headings!$I$7+A24,4),""),"")</f>
        <v/>
      </c>
      <c r="F24" s="15" t="str">
        <f ca="1">IFERROR(IF(Headings!$I$7&gt;=A24+1,OFFSET(INDIRECT($F$4&amp;"!$A$"&amp;MATCH(Headings!$D$7,INDIRECT($F$4&amp;"!$A:$A"),0)),-Headings!$I$7+A24,1),""),"")</f>
        <v/>
      </c>
      <c r="G24" s="15" t="str">
        <f ca="1">IFERROR(IF(Headings!$I$7&gt;=A24+1,OFFSET(INDIRECT($F$4&amp;"!$A$"&amp;MATCH(Headings!$D$7,INDIRECT($F$4&amp;"!$A:$A"),0)),-Headings!$I$7+A24,2),""),"")</f>
        <v/>
      </c>
      <c r="H24" s="16" t="str">
        <f ca="1">IFERROR(IF(Headings!$I$7&gt;=A24+1,OFFSET(INDIRECT($F$4&amp;"!$A$"&amp;MATCH(Headings!$D$7,INDIRECT($F$4&amp;"!$A:$A"),0)),-Headings!$I$7+A24,3)/1024000,""),"")</f>
        <v/>
      </c>
    </row>
    <row r="25" spans="1:8" ht="16.5" thickTop="1" thickBot="1" x14ac:dyDescent="0.3">
      <c r="A25">
        <v>14</v>
      </c>
      <c r="B25" t="e">
        <f ca="1">IF(Headings!$I$7&gt;=A25+1,OFFSET(INDIRECT($F$4&amp;"!$A$"&amp;MATCH(Headings!$D$7,INDIRECT($F$4&amp;"!$A:$A"),0)),-Headings!$I$7+A25,0),"")</f>
        <v>#N/A</v>
      </c>
      <c r="D25" s="14" t="str">
        <f t="shared" ca="1" si="0"/>
        <v/>
      </c>
      <c r="E25" s="15" t="str">
        <f ca="1">IFERROR(IF(Headings!$I$7&gt;=A25+1,OFFSET(INDIRECT($F$4&amp;"!$A$"&amp;MATCH(Headings!$D$7,INDIRECT($F$4&amp;"!$A:$A"),0)),-Headings!$I$7+A25,4),""),"")</f>
        <v/>
      </c>
      <c r="F25" s="15" t="str">
        <f ca="1">IFERROR(IF(Headings!$I$7&gt;=A25+1,OFFSET(INDIRECT($F$4&amp;"!$A$"&amp;MATCH(Headings!$D$7,INDIRECT($F$4&amp;"!$A:$A"),0)),-Headings!$I$7+A25,1),""),"")</f>
        <v/>
      </c>
      <c r="G25" s="15" t="str">
        <f ca="1">IFERROR(IF(Headings!$I$7&gt;=A25+1,OFFSET(INDIRECT($F$4&amp;"!$A$"&amp;MATCH(Headings!$D$7,INDIRECT($F$4&amp;"!$A:$A"),0)),-Headings!$I$7+A25,2),""),"")</f>
        <v/>
      </c>
      <c r="H25" s="16" t="str">
        <f ca="1">IFERROR(IF(Headings!$I$7&gt;=A25+1,OFFSET(INDIRECT($F$4&amp;"!$A$"&amp;MATCH(Headings!$D$7,INDIRECT($F$4&amp;"!$A:$A"),0)),-Headings!$I$7+A25,3)/1024000,""),"")</f>
        <v/>
      </c>
    </row>
    <row r="26" spans="1:8" ht="16.5" thickTop="1" thickBot="1" x14ac:dyDescent="0.3">
      <c r="A26">
        <v>15</v>
      </c>
      <c r="B26" t="e">
        <f ca="1">IF(Headings!$I$7&gt;=A26+1,OFFSET(INDIRECT($F$4&amp;"!$A$"&amp;MATCH(Headings!$D$7,INDIRECT($F$4&amp;"!$A:$A"),0)),-Headings!$I$7+A26,0),"")</f>
        <v>#N/A</v>
      </c>
      <c r="D26" s="14" t="str">
        <f t="shared" ca="1" si="0"/>
        <v/>
      </c>
      <c r="E26" s="15" t="str">
        <f ca="1">IFERROR(IF(Headings!$I$7&gt;=A26+1,OFFSET(INDIRECT($F$4&amp;"!$A$"&amp;MATCH(Headings!$D$7,INDIRECT($F$4&amp;"!$A:$A"),0)),-Headings!$I$7+A26,4),""),"")</f>
        <v/>
      </c>
      <c r="F26" s="15" t="str">
        <f ca="1">IFERROR(IF(Headings!$I$7&gt;=A26+1,OFFSET(INDIRECT($F$4&amp;"!$A$"&amp;MATCH(Headings!$D$7,INDIRECT($F$4&amp;"!$A:$A"),0)),-Headings!$I$7+A26,1),""),"")</f>
        <v/>
      </c>
      <c r="G26" s="15" t="str">
        <f ca="1">IFERROR(IF(Headings!$I$7&gt;=A26+1,OFFSET(INDIRECT($F$4&amp;"!$A$"&amp;MATCH(Headings!$D$7,INDIRECT($F$4&amp;"!$A:$A"),0)),-Headings!$I$7+A26,2),""),"")</f>
        <v/>
      </c>
      <c r="H26" s="16" t="str">
        <f ca="1">IFERROR(IF(Headings!$I$7&gt;=A26+1,OFFSET(INDIRECT($F$4&amp;"!$A$"&amp;MATCH(Headings!$D$7,INDIRECT($F$4&amp;"!$A:$A"),0)),-Headings!$I$7+A26,3)/1024000,""),"")</f>
        <v/>
      </c>
    </row>
    <row r="27" spans="1:8" ht="16.5" thickTop="1" thickBot="1" x14ac:dyDescent="0.3">
      <c r="A27">
        <v>16</v>
      </c>
      <c r="B27" t="e">
        <f ca="1">IF(Headings!$I$7&gt;=A27+1,OFFSET(INDIRECT($F$4&amp;"!$A$"&amp;MATCH(Headings!$D$7,INDIRECT($F$4&amp;"!$A:$A"),0)),-Headings!$I$7+A27,0),"")</f>
        <v>#N/A</v>
      </c>
      <c r="D27" s="14" t="str">
        <f t="shared" ca="1" si="0"/>
        <v/>
      </c>
      <c r="E27" s="15" t="str">
        <f ca="1">IFERROR(IF(Headings!$I$7&gt;=A27+1,OFFSET(INDIRECT($F$4&amp;"!$A$"&amp;MATCH(Headings!$D$7,INDIRECT($F$4&amp;"!$A:$A"),0)),-Headings!$I$7+A27,4),""),"")</f>
        <v/>
      </c>
      <c r="F27" s="15" t="str">
        <f ca="1">IFERROR(IF(Headings!$I$7&gt;=A27+1,OFFSET(INDIRECT($F$4&amp;"!$A$"&amp;MATCH(Headings!$D$7,INDIRECT($F$4&amp;"!$A:$A"),0)),-Headings!$I$7+A27,1),""),"")</f>
        <v/>
      </c>
      <c r="G27" s="15" t="str">
        <f ca="1">IFERROR(IF(Headings!$I$7&gt;=A27+1,OFFSET(INDIRECT($F$4&amp;"!$A$"&amp;MATCH(Headings!$D$7,INDIRECT($F$4&amp;"!$A:$A"),0)),-Headings!$I$7+A27,2),""),"")</f>
        <v/>
      </c>
      <c r="H27" s="16" t="str">
        <f ca="1">IFERROR(IF(Headings!$I$7&gt;=A27+1,OFFSET(INDIRECT($F$4&amp;"!$A$"&amp;MATCH(Headings!$D$7,INDIRECT($F$4&amp;"!$A:$A"),0)),-Headings!$I$7+A27,3)/1024000,""),"")</f>
        <v/>
      </c>
    </row>
    <row r="28" spans="1:8" ht="16.5" thickTop="1" thickBot="1" x14ac:dyDescent="0.3">
      <c r="A28">
        <v>17</v>
      </c>
      <c r="B28" t="e">
        <f ca="1">IF(Headings!$I$7&gt;=A28+1,OFFSET(INDIRECT($F$4&amp;"!$A$"&amp;MATCH(Headings!$D$7,INDIRECT($F$4&amp;"!$A:$A"),0)),-Headings!$I$7+A28,0),"")</f>
        <v>#N/A</v>
      </c>
      <c r="D28" s="14" t="str">
        <f t="shared" ca="1" si="0"/>
        <v/>
      </c>
      <c r="E28" s="15" t="str">
        <f ca="1">IFERROR(IF(Headings!$I$7&gt;=A28+1,OFFSET(INDIRECT($F$4&amp;"!$A$"&amp;MATCH(Headings!$D$7,INDIRECT($F$4&amp;"!$A:$A"),0)),-Headings!$I$7+A28,4),""),"")</f>
        <v/>
      </c>
      <c r="F28" s="15" t="str">
        <f ca="1">IFERROR(IF(Headings!$I$7&gt;=A28+1,OFFSET(INDIRECT($F$4&amp;"!$A$"&amp;MATCH(Headings!$D$7,INDIRECT($F$4&amp;"!$A:$A"),0)),-Headings!$I$7+A28,1),""),"")</f>
        <v/>
      </c>
      <c r="G28" s="15" t="str">
        <f ca="1">IFERROR(IF(Headings!$I$7&gt;=A28+1,OFFSET(INDIRECT($F$4&amp;"!$A$"&amp;MATCH(Headings!$D$7,INDIRECT($F$4&amp;"!$A:$A"),0)),-Headings!$I$7+A28,2),""),"")</f>
        <v/>
      </c>
      <c r="H28" s="16" t="str">
        <f ca="1">IFERROR(IF(Headings!$I$7&gt;=A28+1,OFFSET(INDIRECT($F$4&amp;"!$A$"&amp;MATCH(Headings!$D$7,INDIRECT($F$4&amp;"!$A:$A"),0)),-Headings!$I$7+A28,3)/1024000,""),"")</f>
        <v/>
      </c>
    </row>
    <row r="29" spans="1:8" ht="16.5" thickTop="1" thickBot="1" x14ac:dyDescent="0.3">
      <c r="A29">
        <v>18</v>
      </c>
      <c r="B29" t="e">
        <f ca="1">IF(Headings!$I$7&gt;=A29+1,OFFSET(INDIRECT($F$4&amp;"!$A$"&amp;MATCH(Headings!$D$7,INDIRECT($F$4&amp;"!$A:$A"),0)),-Headings!$I$7+A29,0),"")</f>
        <v>#N/A</v>
      </c>
      <c r="D29" s="14" t="str">
        <f t="shared" ca="1" si="0"/>
        <v/>
      </c>
      <c r="E29" s="15" t="str">
        <f ca="1">IFERROR(IF(Headings!$I$7&gt;=A29+1,OFFSET(INDIRECT($F$4&amp;"!$A$"&amp;MATCH(Headings!$D$7,INDIRECT($F$4&amp;"!$A:$A"),0)),-Headings!$I$7+A29,4),""),"")</f>
        <v/>
      </c>
      <c r="F29" s="15" t="str">
        <f ca="1">IFERROR(IF(Headings!$I$7&gt;=A29+1,OFFSET(INDIRECT($F$4&amp;"!$A$"&amp;MATCH(Headings!$D$7,INDIRECT($F$4&amp;"!$A:$A"),0)),-Headings!$I$7+A29,1),""),"")</f>
        <v/>
      </c>
      <c r="G29" s="15" t="str">
        <f ca="1">IFERROR(IF(Headings!$I$7&gt;=A29+1,OFFSET(INDIRECT($F$4&amp;"!$A$"&amp;MATCH(Headings!$D$7,INDIRECT($F$4&amp;"!$A:$A"),0)),-Headings!$I$7+A29,2),""),"")</f>
        <v/>
      </c>
      <c r="H29" s="16" t="str">
        <f ca="1">IFERROR(IF(Headings!$I$7&gt;=A29+1,OFFSET(INDIRECT($F$4&amp;"!$A$"&amp;MATCH(Headings!$D$7,INDIRECT($F$4&amp;"!$A:$A"),0)),-Headings!$I$7+A29,3)/1024000,""),"")</f>
        <v/>
      </c>
    </row>
    <row r="30" spans="1:8" ht="16.5" thickTop="1" thickBot="1" x14ac:dyDescent="0.3">
      <c r="A30">
        <v>19</v>
      </c>
      <c r="B30" t="e">
        <f ca="1">IF(Headings!$I$7&gt;=A30+1,OFFSET(INDIRECT($F$4&amp;"!$A$"&amp;MATCH(Headings!$D$7,INDIRECT($F$4&amp;"!$A:$A"),0)),-Headings!$I$7+A30,0),"")</f>
        <v>#N/A</v>
      </c>
      <c r="D30" s="14" t="str">
        <f t="shared" ca="1" si="0"/>
        <v/>
      </c>
      <c r="E30" s="15" t="str">
        <f ca="1">IFERROR(IF(Headings!$I$7&gt;=A30+1,OFFSET(INDIRECT($F$4&amp;"!$A$"&amp;MATCH(Headings!$D$7,INDIRECT($F$4&amp;"!$A:$A"),0)),-Headings!$I$7+A30,4),""),"")</f>
        <v/>
      </c>
      <c r="F30" s="15" t="str">
        <f ca="1">IFERROR(IF(Headings!$I$7&gt;=A30+1,OFFSET(INDIRECT($F$4&amp;"!$A$"&amp;MATCH(Headings!$D$7,INDIRECT($F$4&amp;"!$A:$A"),0)),-Headings!$I$7+A30,1),""),"")</f>
        <v/>
      </c>
      <c r="G30" s="15" t="str">
        <f ca="1">IFERROR(IF(Headings!$I$7&gt;=A30+1,OFFSET(INDIRECT($F$4&amp;"!$A$"&amp;MATCH(Headings!$D$7,INDIRECT($F$4&amp;"!$A:$A"),0)),-Headings!$I$7+A30,2),""),"")</f>
        <v/>
      </c>
      <c r="H30" s="16" t="str">
        <f ca="1">IFERROR(IF(Headings!$I$7&gt;=A30+1,OFFSET(INDIRECT($F$4&amp;"!$A$"&amp;MATCH(Headings!$D$7,INDIRECT($F$4&amp;"!$A:$A"),0)),-Headings!$I$7+A30,3)/1024000,""),"")</f>
        <v/>
      </c>
    </row>
    <row r="31" spans="1:8" ht="16.5" thickTop="1" thickBot="1" x14ac:dyDescent="0.3">
      <c r="A31">
        <v>20</v>
      </c>
      <c r="B31" t="e">
        <f ca="1">IF(Headings!$I$7&gt;=A31+1,OFFSET(INDIRECT($F$4&amp;"!$A$"&amp;MATCH(Headings!$D$7,INDIRECT($F$4&amp;"!$A:$A"),0)),-Headings!$I$7+A31,0),"")</f>
        <v>#N/A</v>
      </c>
      <c r="D31" s="14" t="str">
        <f t="shared" ca="1" si="0"/>
        <v/>
      </c>
      <c r="E31" s="15" t="str">
        <f ca="1">IFERROR(IF(Headings!$I$7&gt;=A31+1,OFFSET(INDIRECT($F$4&amp;"!$A$"&amp;MATCH(Headings!$D$7,INDIRECT($F$4&amp;"!$A:$A"),0)),-Headings!$I$7+A31,4),""),"")</f>
        <v/>
      </c>
      <c r="F31" s="15" t="str">
        <f ca="1">IFERROR(IF(Headings!$I$7&gt;=A31+1,OFFSET(INDIRECT($F$4&amp;"!$A$"&amp;MATCH(Headings!$D$7,INDIRECT($F$4&amp;"!$A:$A"),0)),-Headings!$I$7+A31,1),""),"")</f>
        <v/>
      </c>
      <c r="G31" s="15" t="str">
        <f ca="1">IFERROR(IF(Headings!$I$7&gt;=A31+1,OFFSET(INDIRECT($F$4&amp;"!$A$"&amp;MATCH(Headings!$D$7,INDIRECT($F$4&amp;"!$A:$A"),0)),-Headings!$I$7+A31,2),""),"")</f>
        <v/>
      </c>
      <c r="H31" s="16" t="str">
        <f ca="1">IFERROR(IF(Headings!$I$7&gt;=A31+1,OFFSET(INDIRECT($F$4&amp;"!$A$"&amp;MATCH(Headings!$D$7,INDIRECT($F$4&amp;"!$A:$A"),0)),-Headings!$I$7+A31,3)/1024000,""),"")</f>
        <v/>
      </c>
    </row>
    <row r="32" spans="1:8" ht="16.5" thickTop="1" thickBot="1" x14ac:dyDescent="0.3">
      <c r="A32">
        <v>21</v>
      </c>
      <c r="B32" t="e">
        <f ca="1">IF(Headings!$I$7&gt;=A32+1,OFFSET(INDIRECT($F$4&amp;"!$A$"&amp;MATCH(Headings!$D$7,INDIRECT($F$4&amp;"!$A:$A"),0)),-Headings!$I$7+A32,0),"")</f>
        <v>#N/A</v>
      </c>
      <c r="D32" s="14" t="str">
        <f t="shared" ca="1" si="0"/>
        <v/>
      </c>
      <c r="E32" s="15" t="str">
        <f ca="1">IFERROR(IF(Headings!$I$7&gt;=A32+1,OFFSET(INDIRECT($F$4&amp;"!$A$"&amp;MATCH(Headings!$D$7,INDIRECT($F$4&amp;"!$A:$A"),0)),-Headings!$I$7+A32,4),""),"")</f>
        <v/>
      </c>
      <c r="F32" s="15" t="str">
        <f ca="1">IFERROR(IF(Headings!$I$7&gt;=A32+1,OFFSET(INDIRECT($F$4&amp;"!$A$"&amp;MATCH(Headings!$D$7,INDIRECT($F$4&amp;"!$A:$A"),0)),-Headings!$I$7+A32,1),""),"")</f>
        <v/>
      </c>
      <c r="G32" s="15" t="str">
        <f ca="1">IFERROR(IF(Headings!$I$7&gt;=A32+1,OFFSET(INDIRECT($F$4&amp;"!$A$"&amp;MATCH(Headings!$D$7,INDIRECT($F$4&amp;"!$A:$A"),0)),-Headings!$I$7+A32,2),""),"")</f>
        <v/>
      </c>
      <c r="H32" s="16" t="str">
        <f ca="1">IFERROR(IF(Headings!$I$7&gt;=A32+1,OFFSET(INDIRECT($F$4&amp;"!$A$"&amp;MATCH(Headings!$D$7,INDIRECT($F$4&amp;"!$A:$A"),0)),-Headings!$I$7+A32,3)/1024000,""),"")</f>
        <v/>
      </c>
    </row>
    <row r="33" spans="1:24" ht="16.5" thickTop="1" thickBot="1" x14ac:dyDescent="0.3">
      <c r="A33">
        <v>22</v>
      </c>
      <c r="B33" t="e">
        <f ca="1">IF(Headings!$I$7&gt;=A33+1,OFFSET(INDIRECT($F$4&amp;"!$A$"&amp;MATCH(Headings!$D$7,INDIRECT($F$4&amp;"!$A:$A"),0)),-Headings!$I$7+A33,0),"")</f>
        <v>#N/A</v>
      </c>
      <c r="D33" s="14" t="str">
        <f t="shared" ca="1" si="0"/>
        <v/>
      </c>
      <c r="E33" s="15" t="str">
        <f ca="1">IFERROR(IF(Headings!$I$7&gt;=A33+1,OFFSET(INDIRECT($F$4&amp;"!$A$"&amp;MATCH(Headings!$D$7,INDIRECT($F$4&amp;"!$A:$A"),0)),-Headings!$I$7+A33,4),""),"")</f>
        <v/>
      </c>
      <c r="F33" s="15" t="str">
        <f ca="1">IFERROR(IF(Headings!$I$7&gt;=A33+1,OFFSET(INDIRECT($F$4&amp;"!$A$"&amp;MATCH(Headings!$D$7,INDIRECT($F$4&amp;"!$A:$A"),0)),-Headings!$I$7+A33,1),""),"")</f>
        <v/>
      </c>
      <c r="G33" s="15" t="str">
        <f ca="1">IFERROR(IF(Headings!$I$7&gt;=A33+1,OFFSET(INDIRECT($F$4&amp;"!$A$"&amp;MATCH(Headings!$D$7,INDIRECT($F$4&amp;"!$A:$A"),0)),-Headings!$I$7+A33,2),""),"")</f>
        <v/>
      </c>
      <c r="H33" s="16" t="str">
        <f ca="1">IFERROR(IF(Headings!$I$7&gt;=A33+1,OFFSET(INDIRECT($F$4&amp;"!$A$"&amp;MATCH(Headings!$D$7,INDIRECT($F$4&amp;"!$A:$A"),0)),-Headings!$I$7+A33,3)/1024000,""),"")</f>
        <v/>
      </c>
    </row>
    <row r="34" spans="1:24" ht="16.5" thickTop="1" thickBot="1" x14ac:dyDescent="0.3">
      <c r="A34">
        <v>23</v>
      </c>
      <c r="B34" t="e">
        <f ca="1">IF(Headings!$I$7&gt;=A34+1,OFFSET(INDIRECT($F$4&amp;"!$A$"&amp;MATCH(Headings!$D$7,INDIRECT($F$4&amp;"!$A:$A"),0)),-Headings!$I$7+A34,0),"")</f>
        <v>#N/A</v>
      </c>
      <c r="D34" s="14" t="str">
        <f t="shared" ca="1" si="0"/>
        <v/>
      </c>
      <c r="E34" s="15" t="str">
        <f ca="1">IFERROR(IF(Headings!$I$7&gt;=A34+1,OFFSET(INDIRECT($F$4&amp;"!$A$"&amp;MATCH(Headings!$D$7,INDIRECT($F$4&amp;"!$A:$A"),0)),-Headings!$I$7+A34,4),""),"")</f>
        <v/>
      </c>
      <c r="F34" s="15" t="str">
        <f ca="1">IFERROR(IF(Headings!$I$7&gt;=A34+1,OFFSET(INDIRECT($F$4&amp;"!$A$"&amp;MATCH(Headings!$D$7,INDIRECT($F$4&amp;"!$A:$A"),0)),-Headings!$I$7+A34,1),""),"")</f>
        <v/>
      </c>
      <c r="G34" s="15" t="str">
        <f ca="1">IFERROR(IF(Headings!$I$7&gt;=A34+1,OFFSET(INDIRECT($F$4&amp;"!$A$"&amp;MATCH(Headings!$D$7,INDIRECT($F$4&amp;"!$A:$A"),0)),-Headings!$I$7+A34,2),""),"")</f>
        <v/>
      </c>
      <c r="H34" s="16" t="str">
        <f ca="1">IFERROR(IF(Headings!$I$7&gt;=A34+1,OFFSET(INDIRECT($F$4&amp;"!$A$"&amp;MATCH(Headings!$D$7,INDIRECT($F$4&amp;"!$A:$A"),0)),-Headings!$I$7+A34,3)/1024000,""),"")</f>
        <v/>
      </c>
    </row>
    <row r="35" spans="1:24" ht="16.5" thickTop="1" thickBot="1" x14ac:dyDescent="0.3">
      <c r="A35">
        <v>24</v>
      </c>
      <c r="B35" t="e">
        <f ca="1">IF(Headings!$I$7&gt;=A35+1,OFFSET(INDIRECT($F$4&amp;"!$A$"&amp;MATCH(Headings!$D$7,INDIRECT($F$4&amp;"!$A:$A"),0)),-Headings!$I$7+A35,0),"")</f>
        <v>#N/A</v>
      </c>
      <c r="D35" s="14" t="str">
        <f t="shared" ca="1" si="0"/>
        <v/>
      </c>
      <c r="E35" s="15" t="str">
        <f ca="1">IFERROR(IF(Headings!$I$7&gt;=A35+1,OFFSET(INDIRECT($F$4&amp;"!$A$"&amp;MATCH(Headings!$D$7,INDIRECT($F$4&amp;"!$A:$A"),0)),-Headings!$I$7+A35,4),""),"")</f>
        <v/>
      </c>
      <c r="F35" s="15" t="str">
        <f ca="1">IFERROR(IF(Headings!$I$7&gt;=A35+1,OFFSET(INDIRECT($F$4&amp;"!$A$"&amp;MATCH(Headings!$D$7,INDIRECT($F$4&amp;"!$A:$A"),0)),-Headings!$I$7+A35,1),""),"")</f>
        <v/>
      </c>
      <c r="G35" s="15" t="str">
        <f ca="1">IFERROR(IF(Headings!$I$7&gt;=A35+1,OFFSET(INDIRECT($F$4&amp;"!$A$"&amp;MATCH(Headings!$D$7,INDIRECT($F$4&amp;"!$A:$A"),0)),-Headings!$I$7+A35,2),""),"")</f>
        <v/>
      </c>
      <c r="H35" s="16" t="str">
        <f ca="1">IFERROR(IF(Headings!$I$7&gt;=A35+1,OFFSET(INDIRECT($F$4&amp;"!$A$"&amp;MATCH(Headings!$D$7,INDIRECT($F$4&amp;"!$A:$A"),0)),-Headings!$I$7+A35,3)/1024000,""),"")</f>
        <v/>
      </c>
      <c r="P35" s="37" t="s">
        <v>121</v>
      </c>
      <c r="Q35" s="53"/>
      <c r="R35" s="53"/>
      <c r="S35" s="53"/>
      <c r="T35" s="53"/>
      <c r="U35" s="54"/>
      <c r="V35" s="43" t="str">
        <f ca="1">Headings!I25&amp;" LINKS IN TOTAL"</f>
        <v xml:space="preserve"> LINKS IN TOTAL</v>
      </c>
      <c r="W35" s="53"/>
      <c r="X35" s="54"/>
    </row>
    <row r="36" spans="1:24" ht="16.5" thickTop="1" thickBot="1" x14ac:dyDescent="0.3">
      <c r="A36">
        <v>25</v>
      </c>
      <c r="B36" t="e">
        <f ca="1">IF(Headings!$I$7&gt;=A36+1,OFFSET(INDIRECT($F$4&amp;"!$A$"&amp;MATCH(Headings!$D$7,INDIRECT($F$4&amp;"!$A:$A"),0)),-Headings!$I$7+A36,0),"")</f>
        <v>#N/A</v>
      </c>
      <c r="D36" s="14" t="str">
        <f t="shared" ca="1" si="0"/>
        <v/>
      </c>
      <c r="E36" s="15" t="str">
        <f ca="1">IFERROR(IF(Headings!$I$7&gt;=A36+1,OFFSET(INDIRECT($F$4&amp;"!$A$"&amp;MATCH(Headings!$D$7,INDIRECT($F$4&amp;"!$A:$A"),0)),-Headings!$I$7+A36,4),""),"")</f>
        <v/>
      </c>
      <c r="F36" s="15" t="str">
        <f ca="1">IFERROR(IF(Headings!$I$7&gt;=A36+1,OFFSET(INDIRECT($F$4&amp;"!$A$"&amp;MATCH(Headings!$D$7,INDIRECT($F$4&amp;"!$A:$A"),0)),-Headings!$I$7+A36,1),""),"")</f>
        <v/>
      </c>
      <c r="G36" s="15" t="str">
        <f ca="1">IFERROR(IF(Headings!$I$7&gt;=A36+1,OFFSET(INDIRECT($F$4&amp;"!$A$"&amp;MATCH(Headings!$D$7,INDIRECT($F$4&amp;"!$A:$A"),0)),-Headings!$I$7+A36,2),""),"")</f>
        <v/>
      </c>
      <c r="H36" s="16" t="str">
        <f ca="1">IFERROR(IF(Headings!$I$7&gt;=A36+1,OFFSET(INDIRECT($F$4&amp;"!$A$"&amp;MATCH(Headings!$D$7,INDIRECT($F$4&amp;"!$A:$A"),0)),-Headings!$I$7+A36,3)/1024000,""),"")</f>
        <v/>
      </c>
      <c r="P36" s="55"/>
      <c r="Q36" s="56"/>
      <c r="R36" s="56"/>
      <c r="S36" s="56"/>
      <c r="T36" s="56"/>
      <c r="U36" s="57"/>
      <c r="V36" s="55"/>
      <c r="W36" s="56"/>
      <c r="X36" s="57"/>
    </row>
    <row r="37" spans="1:24" ht="20.25" thickTop="1" thickBot="1" x14ac:dyDescent="0.3">
      <c r="A37">
        <v>26</v>
      </c>
      <c r="B37" t="e">
        <f ca="1">IF(Headings!$I$7&gt;=A37+1,OFFSET(INDIRECT($F$4&amp;"!$A$"&amp;MATCH(Headings!$D$7,INDIRECT($F$4&amp;"!$A:$A"),0)),-Headings!$I$7+A37,0),"")</f>
        <v>#N/A</v>
      </c>
      <c r="D37" s="14" t="str">
        <f t="shared" ca="1" si="0"/>
        <v/>
      </c>
      <c r="E37" s="15" t="str">
        <f ca="1">IFERROR(IF(Headings!$I$7&gt;=A37+1,OFFSET(INDIRECT($F$4&amp;"!$A$"&amp;MATCH(Headings!$D$7,INDIRECT($F$4&amp;"!$A:$A"),0)),-Headings!$I$7+A37,4),""),"")</f>
        <v/>
      </c>
      <c r="F37" s="15" t="str">
        <f ca="1">IFERROR(IF(Headings!$I$7&gt;=A37+1,OFFSET(INDIRECT($F$4&amp;"!$A$"&amp;MATCH(Headings!$D$7,INDIRECT($F$4&amp;"!$A:$A"),0)),-Headings!$I$7+A37,1),""),"")</f>
        <v/>
      </c>
      <c r="G37" s="15" t="str">
        <f ca="1">IFERROR(IF(Headings!$I$7&gt;=A37+1,OFFSET(INDIRECT($F$4&amp;"!$A$"&amp;MATCH(Headings!$D$7,INDIRECT($F$4&amp;"!$A:$A"),0)),-Headings!$I$7+A37,2),""),"")</f>
        <v/>
      </c>
      <c r="H37" s="16" t="str">
        <f ca="1">IFERROR(IF(Headings!$I$7&gt;=A37+1,OFFSET(INDIRECT($F$4&amp;"!$A$"&amp;MATCH(Headings!$D$7,INDIRECT($F$4&amp;"!$A:$A"),0)),-Headings!$I$7+A37,3)/1024000,""),"")</f>
        <v/>
      </c>
      <c r="O37" s="17"/>
      <c r="P37" s="58" t="s">
        <v>120</v>
      </c>
      <c r="Q37" s="59"/>
      <c r="R37" s="59"/>
      <c r="S37" s="59"/>
      <c r="T37" s="60"/>
      <c r="U37" s="12" t="s">
        <v>34</v>
      </c>
      <c r="V37" s="12" t="s">
        <v>118</v>
      </c>
      <c r="W37" s="12" t="s">
        <v>119</v>
      </c>
      <c r="X37" s="12" t="s">
        <v>118</v>
      </c>
    </row>
    <row r="38" spans="1:24" ht="16.5" thickTop="1" thickBot="1" x14ac:dyDescent="0.3">
      <c r="A38">
        <v>27</v>
      </c>
      <c r="B38" t="e">
        <f ca="1">IF(Headings!$I$7&gt;=A38+1,OFFSET(INDIRECT($F$4&amp;"!$A$"&amp;MATCH(Headings!$D$7,INDIRECT($F$4&amp;"!$A:$A"),0)),-Headings!$I$7+A38,0),"")</f>
        <v>#N/A</v>
      </c>
      <c r="D38" s="14" t="str">
        <f t="shared" ca="1" si="0"/>
        <v/>
      </c>
      <c r="E38" s="15" t="str">
        <f ca="1">IFERROR(IF(Headings!$I$7&gt;=A38+1,OFFSET(INDIRECT($F$4&amp;"!$A$"&amp;MATCH(Headings!$D$7,INDIRECT($F$4&amp;"!$A:$A"),0)),-Headings!$I$7+A38,4),""),"")</f>
        <v/>
      </c>
      <c r="F38" s="15" t="str">
        <f ca="1">IFERROR(IF(Headings!$I$7&gt;=A38+1,OFFSET(INDIRECT($F$4&amp;"!$A$"&amp;MATCH(Headings!$D$7,INDIRECT($F$4&amp;"!$A:$A"),0)),-Headings!$I$7+A38,1),""),"")</f>
        <v/>
      </c>
      <c r="G38" s="15" t="str">
        <f ca="1">IFERROR(IF(Headings!$I$7&gt;=A38+1,OFFSET(INDIRECT($F$4&amp;"!$A$"&amp;MATCH(Headings!$D$7,INDIRECT($F$4&amp;"!$A:$A"),0)),-Headings!$I$7+A38,2),""),"")</f>
        <v/>
      </c>
      <c r="H38" s="16" t="str">
        <f ca="1">IFERROR(IF(Headings!$I$7&gt;=A38+1,OFFSET(INDIRECT($F$4&amp;"!$A$"&amp;MATCH(Headings!$D$7,INDIRECT($F$4&amp;"!$A:$A"),0)),-Headings!$I$7+A38,3)/1024000,""),"")</f>
        <v/>
      </c>
      <c r="O38">
        <v>0</v>
      </c>
      <c r="P38" s="49" t="str">
        <f ca="1">IFERROR(HYPERLINK(IF(Headings!$I$25&gt;=A51+1,OFFSET(INDIRECT($F$4&amp;"!$A$"&amp;MATCH(Headings!$D$25,INDIRECT($F$4&amp;"!$A:$A"),0)),-Headings!$I$25+A51,0),"")),"")</f>
        <v/>
      </c>
      <c r="Q38" s="36"/>
      <c r="R38" s="36"/>
      <c r="S38" s="36"/>
      <c r="T38" s="36"/>
      <c r="U38" t="str">
        <f ca="1">IFERROR(IF(Headings!$I$25&gt;=A51+1,OFFSET(INDIRECT($F$4&amp;"!$A$"&amp;MATCH(Headings!$D$25,INDIRECT($F$4&amp;"!$A:$A"),0)),-Headings!$I$25+A51,1),""),"")</f>
        <v/>
      </c>
      <c r="V38" s="18" t="str">
        <f ca="1">IFERROR(IF(Headings!$I$25&gt;=A51+1,OFFSET(INDIRECT($F$4&amp;"!$A$"&amp;MATCH(Headings!$D$25,INDIRECT($F$4&amp;"!$A:$A"),0)),-Headings!$I$25+A51,1)/SUM($U$38:$U$139),""),"")</f>
        <v/>
      </c>
      <c r="W38" t="str">
        <f ca="1">IFERROR(IF(Headings!$I$25&gt;=A51+1,OFFSET(INDIRECT($F$4&amp;"!$A$"&amp;MATCH(Headings!$D$25,INDIRECT($F$4&amp;"!$A:$A"),0)),-Headings!$I$25+A51,2),""),"")</f>
        <v/>
      </c>
      <c r="X38" s="18" t="str">
        <f ca="1">IFERROR(IF(Headings!$I$25&gt;=A51+1,OFFSET(INDIRECT($F$4&amp;"!$A$"&amp;MATCH(Headings!$D$25,INDIRECT($F$4&amp;"!$A:$A"),0)),-Headings!$I$25+A51,2)/SUM($W$38:$W$139),""),"")</f>
        <v/>
      </c>
    </row>
    <row r="39" spans="1:24" ht="16.5" thickTop="1" thickBot="1" x14ac:dyDescent="0.3">
      <c r="A39">
        <v>28</v>
      </c>
      <c r="B39" t="e">
        <f ca="1">IF(Headings!$I$7&gt;=A39+1,OFFSET(INDIRECT($F$4&amp;"!$A$"&amp;MATCH(Headings!$D$7,INDIRECT($F$4&amp;"!$A:$A"),0)),-Headings!$I$7+A39,0),"")</f>
        <v>#N/A</v>
      </c>
      <c r="D39" s="14" t="str">
        <f t="shared" ca="1" si="0"/>
        <v/>
      </c>
      <c r="E39" s="15" t="str">
        <f ca="1">IFERROR(IF(Headings!$I$7&gt;=A39+1,OFFSET(INDIRECT($F$4&amp;"!$A$"&amp;MATCH(Headings!$D$7,INDIRECT($F$4&amp;"!$A:$A"),0)),-Headings!$I$7+A39,4),""),"")</f>
        <v/>
      </c>
      <c r="F39" s="15" t="str">
        <f ca="1">IFERROR(IF(Headings!$I$7&gt;=A39+1,OFFSET(INDIRECT($F$4&amp;"!$A$"&amp;MATCH(Headings!$D$7,INDIRECT($F$4&amp;"!$A:$A"),0)),-Headings!$I$7+A39,1),""),"")</f>
        <v/>
      </c>
      <c r="G39" s="15" t="str">
        <f ca="1">IFERROR(IF(Headings!$I$7&gt;=A39+1,OFFSET(INDIRECT($F$4&amp;"!$A$"&amp;MATCH(Headings!$D$7,INDIRECT($F$4&amp;"!$A:$A"),0)),-Headings!$I$7+A39,2),""),"")</f>
        <v/>
      </c>
      <c r="H39" s="16" t="str">
        <f ca="1">IFERROR(IF(Headings!$I$7&gt;=A39+1,OFFSET(INDIRECT($F$4&amp;"!$A$"&amp;MATCH(Headings!$D$7,INDIRECT($F$4&amp;"!$A:$A"),0)),-Headings!$I$7+A39,3)/1024000,""),"")</f>
        <v/>
      </c>
      <c r="O39">
        <v>1</v>
      </c>
      <c r="P39" s="49" t="str">
        <f ca="1">IFERROR(HYPERLINK(IF(Headings!$I$25&gt;=A52+1,OFFSET(INDIRECT($F$4&amp;"!$A$"&amp;MATCH(Headings!$D$25,INDIRECT($F$4&amp;"!$A:$A"),0)),-Headings!$I$25+A52,0),"")),"")</f>
        <v/>
      </c>
      <c r="Q39" s="36"/>
      <c r="R39" s="36"/>
      <c r="S39" s="36"/>
      <c r="T39" s="36"/>
      <c r="U39" t="str">
        <f ca="1">IFERROR(IF(Headings!$I$25&gt;=A52+1,OFFSET(INDIRECT($F$4&amp;"!$A$"&amp;MATCH(Headings!$D$25,INDIRECT($F$4&amp;"!$A:$A"),0)),-Headings!$I$25+A52,1),""),"")</f>
        <v/>
      </c>
      <c r="V39" s="18" t="str">
        <f ca="1">IFERROR(IF(Headings!$I$25&gt;=A52+1,OFFSET(INDIRECT($F$4&amp;"!$A$"&amp;MATCH(Headings!$D$25,INDIRECT($F$4&amp;"!$A:$A"),0)),-Headings!$I$25+A52,1)/SUM($U$38:$U$139),""),"")</f>
        <v/>
      </c>
      <c r="W39" t="str">
        <f ca="1">IFERROR(IF(Headings!$I$25&gt;=A52+1,OFFSET(INDIRECT($F$4&amp;"!$A$"&amp;MATCH(Headings!$D$25,INDIRECT($F$4&amp;"!$A:$A"),0)),-Headings!$I$25+A52,2),""),"")</f>
        <v/>
      </c>
      <c r="X39" s="18" t="str">
        <f ca="1">IFERROR(IF(Headings!$I$25&gt;=A52+1,OFFSET(INDIRECT($F$4&amp;"!$A$"&amp;MATCH(Headings!$D$25,INDIRECT($F$4&amp;"!$A:$A"),0)),-Headings!$I$25+A52,2)/SUM($W$38:$W$139),""),"")</f>
        <v/>
      </c>
    </row>
    <row r="40" spans="1:24" ht="16.5" thickTop="1" thickBot="1" x14ac:dyDescent="0.3">
      <c r="A40">
        <v>29</v>
      </c>
      <c r="B40" t="e">
        <f ca="1">IF(Headings!$I$7&gt;=A40+1,OFFSET(INDIRECT($F$4&amp;"!$A$"&amp;MATCH(Headings!$D$7,INDIRECT($F$4&amp;"!$A:$A"),0)),-Headings!$I$7+A40,0),"")</f>
        <v>#N/A</v>
      </c>
      <c r="D40" s="14" t="str">
        <f t="shared" ca="1" si="0"/>
        <v/>
      </c>
      <c r="E40" s="15" t="str">
        <f ca="1">IFERROR(IF(Headings!$I$7&gt;=A40+1,OFFSET(INDIRECT($F$4&amp;"!$A$"&amp;MATCH(Headings!$D$7,INDIRECT($F$4&amp;"!$A:$A"),0)),-Headings!$I$7+A40,4),""),"")</f>
        <v/>
      </c>
      <c r="F40" s="15" t="str">
        <f ca="1">IFERROR(IF(Headings!$I$7&gt;=A40+1,OFFSET(INDIRECT($F$4&amp;"!$A$"&amp;MATCH(Headings!$D$7,INDIRECT($F$4&amp;"!$A:$A"),0)),-Headings!$I$7+A40,1),""),"")</f>
        <v/>
      </c>
      <c r="G40" s="15" t="str">
        <f ca="1">IFERROR(IF(Headings!$I$7&gt;=A40+1,OFFSET(INDIRECT($F$4&amp;"!$A$"&amp;MATCH(Headings!$D$7,INDIRECT($F$4&amp;"!$A:$A"),0)),-Headings!$I$7+A40,2),""),"")</f>
        <v/>
      </c>
      <c r="H40" s="16" t="str">
        <f ca="1">IFERROR(IF(Headings!$I$7&gt;=A40+1,OFFSET(INDIRECT($F$4&amp;"!$A$"&amp;MATCH(Headings!$D$7,INDIRECT($F$4&amp;"!$A:$A"),0)),-Headings!$I$7+A40,3)/1024000,""),"")</f>
        <v/>
      </c>
      <c r="O40">
        <v>2</v>
      </c>
      <c r="P40" s="49" t="str">
        <f ca="1">IFERROR(HYPERLINK(IF(Headings!$I$25&gt;=A53+1,OFFSET(INDIRECT($F$4&amp;"!$A$"&amp;MATCH(Headings!$D$25,INDIRECT($F$4&amp;"!$A:$A"),0)),-Headings!$I$25+A53,0),"")),"")</f>
        <v/>
      </c>
      <c r="Q40" s="36"/>
      <c r="R40" s="36"/>
      <c r="S40" s="36"/>
      <c r="T40" s="36"/>
      <c r="U40" t="str">
        <f ca="1">IFERROR(IF(Headings!$I$25&gt;=A53+1,OFFSET(INDIRECT($F$4&amp;"!$A$"&amp;MATCH(Headings!$D$25,INDIRECT($F$4&amp;"!$A:$A"),0)),-Headings!$I$25+A53,1),""),"")</f>
        <v/>
      </c>
      <c r="V40" s="18" t="str">
        <f ca="1">IFERROR(IF(Headings!$I$25&gt;=A53+1,OFFSET(INDIRECT($F$4&amp;"!$A$"&amp;MATCH(Headings!$D$25,INDIRECT($F$4&amp;"!$A:$A"),0)),-Headings!$I$25+A53,1)/SUM($U$38:$U$139),""),"")</f>
        <v/>
      </c>
      <c r="W40" t="str">
        <f ca="1">IFERROR(IF(Headings!$I$25&gt;=A53+1,OFFSET(INDIRECT($F$4&amp;"!$A$"&amp;MATCH(Headings!$D$25,INDIRECT($F$4&amp;"!$A:$A"),0)),-Headings!$I$25+A53,2),""),"")</f>
        <v/>
      </c>
      <c r="X40" s="18" t="str">
        <f ca="1">IFERROR(IF(Headings!$I$25&gt;=A53+1,OFFSET(INDIRECT($F$4&amp;"!$A$"&amp;MATCH(Headings!$D$25,INDIRECT($F$4&amp;"!$A:$A"),0)),-Headings!$I$25+A53,2)/SUM($W$38:$W$139),""),"")</f>
        <v/>
      </c>
    </row>
    <row r="41" spans="1:24" ht="15.75" thickTop="1" x14ac:dyDescent="0.25">
      <c r="A41">
        <v>30</v>
      </c>
      <c r="B41" t="e">
        <f ca="1">IF(Headings!$I$7&gt;=A41+1,OFFSET(INDIRECT($F$4&amp;"!$A$"&amp;MATCH(Headings!$D$7,INDIRECT($F$4&amp;"!$A:$A"),0)),-Headings!$I$7+A41,0),"")</f>
        <v>#N/A</v>
      </c>
      <c r="D41" s="14" t="str">
        <f t="shared" ca="1" si="0"/>
        <v/>
      </c>
      <c r="E41" s="15" t="str">
        <f ca="1">IFERROR(IF(Headings!$I$7&gt;=A41+1,OFFSET(INDIRECT($F$4&amp;"!$A$"&amp;MATCH(Headings!$D$7,INDIRECT($F$4&amp;"!$A:$A"),0)),-Headings!$I$7+A41,4),""),"")</f>
        <v/>
      </c>
      <c r="F41" s="15" t="str">
        <f ca="1">IFERROR(IF(Headings!$I$7&gt;=A41+1,OFFSET(INDIRECT($F$4&amp;"!$A$"&amp;MATCH(Headings!$D$7,INDIRECT($F$4&amp;"!$A:$A"),0)),-Headings!$I$7+A41,1),""),"")</f>
        <v/>
      </c>
      <c r="G41" s="15" t="str">
        <f ca="1">IFERROR(IF(Headings!$I$7&gt;=A41+1,OFFSET(INDIRECT($F$4&amp;"!$A$"&amp;MATCH(Headings!$D$7,INDIRECT($F$4&amp;"!$A:$A"),0)),-Headings!$I$7+A41,2),""),"")</f>
        <v/>
      </c>
      <c r="H41" s="16" t="str">
        <f ca="1">IFERROR(IF(Headings!$I$7&gt;=A41+1,OFFSET(INDIRECT($F$4&amp;"!$A$"&amp;MATCH(Headings!$D$7,INDIRECT($F$4&amp;"!$A:$A"),0)),-Headings!$I$7+A41,3)/1024000,""),"")</f>
        <v/>
      </c>
      <c r="O41">
        <v>3</v>
      </c>
      <c r="P41" s="49" t="str">
        <f ca="1">IFERROR(HYPERLINK(IF(Headings!$I$25&gt;=A54+1,OFFSET(INDIRECT($F$4&amp;"!$A$"&amp;MATCH(Headings!$D$25,INDIRECT($F$4&amp;"!$A:$A"),0)),-Headings!$I$25+A54,0),"")),"")</f>
        <v/>
      </c>
      <c r="Q41" s="36"/>
      <c r="R41" s="36"/>
      <c r="S41" s="36"/>
      <c r="T41" s="36"/>
      <c r="U41" t="str">
        <f ca="1">IFERROR(IF(Headings!$I$25&gt;=A54+1,OFFSET(INDIRECT($F$4&amp;"!$A$"&amp;MATCH(Headings!$D$25,INDIRECT($F$4&amp;"!$A:$A"),0)),-Headings!$I$25+A54,1),""),"")</f>
        <v/>
      </c>
      <c r="V41" s="18" t="str">
        <f ca="1">IFERROR(IF(Headings!$I$25&gt;=A54+1,OFFSET(INDIRECT($F$4&amp;"!$A$"&amp;MATCH(Headings!$D$25,INDIRECT($F$4&amp;"!$A:$A"),0)),-Headings!$I$25+A54,1)/SUM($U$38:$U$139),""),"")</f>
        <v/>
      </c>
      <c r="W41" t="str">
        <f ca="1">IFERROR(IF(Headings!$I$25&gt;=A54+1,OFFSET(INDIRECT($F$4&amp;"!$A$"&amp;MATCH(Headings!$D$25,INDIRECT($F$4&amp;"!$A:$A"),0)),-Headings!$I$25+A54,2),""),"")</f>
        <v/>
      </c>
      <c r="X41" s="18" t="str">
        <f ca="1">IFERROR(IF(Headings!$I$25&gt;=A54+1,OFFSET(INDIRECT($F$4&amp;"!$A$"&amp;MATCH(Headings!$D$25,INDIRECT($F$4&amp;"!$A:$A"),0)),-Headings!$I$25+A54,2)/SUM($W$38:$W$139),""),"")</f>
        <v/>
      </c>
    </row>
    <row r="42" spans="1:24" ht="18.75" x14ac:dyDescent="0.3">
      <c r="B42" t="s">
        <v>97</v>
      </c>
      <c r="D42" s="10" t="s">
        <v>97</v>
      </c>
      <c r="E42" s="9" t="str">
        <f ca="1">IFERROR(IF($O$4=28,AVERAGE(E11:E38),IF($O$4=29,AVERAGE(E11:E39),IF($O$4=30,AVERAGE(E11:E40),AVERAGE(E11:E41)))),"")</f>
        <v/>
      </c>
      <c r="F42" s="9" t="str">
        <f ca="1">IFERROR(IF($O$4=28,AVERAGE(F11:F38),IF($O$4=29,AVERAGE(F11:F39),IF($O$4=30,AVERAGE(F11:F40),AVERAGE(F11:F41)))),"")</f>
        <v/>
      </c>
      <c r="G42" s="9" t="str">
        <f ca="1">IFERROR(IF($O$4=28,AVERAGE(G11:G38),IF($O$4=29,AVERAGE(G11:G39),IF($O$4=30,AVERAGE(G11:G40),AVERAGE(G11:G41)))),"")</f>
        <v/>
      </c>
      <c r="H42" s="9" t="str">
        <f ca="1">IFERROR(IF($O$4=28,AVERAGE(H11:H38),IF($O$4=29,AVERAGE(H11:H39),IF($O$4=30,AVERAGE(H11:H40),AVERAGE(H11:H41)))),"")</f>
        <v/>
      </c>
      <c r="O42">
        <v>4</v>
      </c>
      <c r="P42" s="49" t="str">
        <f ca="1">IFERROR(HYPERLINK(IF(Headings!$I$25&gt;=A55+1,OFFSET(INDIRECT($F$4&amp;"!$A$"&amp;MATCH(Headings!$D$25,INDIRECT($F$4&amp;"!$A:$A"),0)),-Headings!$I$25+A55,0),"")),"")</f>
        <v/>
      </c>
      <c r="Q42" s="36"/>
      <c r="R42" s="36"/>
      <c r="S42" s="36"/>
      <c r="T42" s="36"/>
      <c r="U42" t="str">
        <f ca="1">IFERROR(IF(Headings!$I$25&gt;=A55+1,OFFSET(INDIRECT($F$4&amp;"!$A$"&amp;MATCH(Headings!$D$25,INDIRECT($F$4&amp;"!$A:$A"),0)),-Headings!$I$25+A55,1),""),"")</f>
        <v/>
      </c>
      <c r="V42" s="18" t="str">
        <f ca="1">IFERROR(IF(Headings!$I$25&gt;=A55+1,OFFSET(INDIRECT($F$4&amp;"!$A$"&amp;MATCH(Headings!$D$25,INDIRECT($F$4&amp;"!$A:$A"),0)),-Headings!$I$25+A55,1)/SUM($U$38:$U$139),""),"")</f>
        <v/>
      </c>
      <c r="W42" t="str">
        <f ca="1">IFERROR(IF(Headings!$I$25&gt;=A55+1,OFFSET(INDIRECT($F$4&amp;"!$A$"&amp;MATCH(Headings!$D$25,INDIRECT($F$4&amp;"!$A:$A"),0)),-Headings!$I$25+A55,2),""),"")</f>
        <v/>
      </c>
      <c r="X42" s="18" t="str">
        <f ca="1">IFERROR(IF(Headings!$I$25&gt;=A55+1,OFFSET(INDIRECT($F$4&amp;"!$A$"&amp;MATCH(Headings!$D$25,INDIRECT($F$4&amp;"!$A:$A"),0)),-Headings!$I$25+A55,2)/SUM($W$38:$W$139),""),"")</f>
        <v/>
      </c>
    </row>
    <row r="43" spans="1:24" ht="18.75" x14ac:dyDescent="0.3">
      <c r="B43" t="s">
        <v>98</v>
      </c>
      <c r="D43" s="10" t="s">
        <v>98</v>
      </c>
      <c r="E43" s="8">
        <f ca="1">IF($O$4=28,SUM(E11:E38),IF($O$4=29,SUM(E11:E39),IF($O$4=30,SUM(E11:E40),SUM(E11:E41))))</f>
        <v>0</v>
      </c>
      <c r="F43" s="8">
        <f t="shared" ref="F43:H43" ca="1" si="1">IF($O$4=28,SUM(F11:F38),IF($O$4=29,SUM(F11:F39),IF($O$4=30,SUM(F11:F40),SUM(F11:F41))))</f>
        <v>0</v>
      </c>
      <c r="G43" s="8">
        <f t="shared" ca="1" si="1"/>
        <v>0</v>
      </c>
      <c r="H43" s="9">
        <f t="shared" ca="1" si="1"/>
        <v>0</v>
      </c>
      <c r="O43">
        <v>5</v>
      </c>
      <c r="P43" s="49" t="str">
        <f ca="1">IFERROR(HYPERLINK(IF(Headings!$I$25&gt;=A56+1,OFFSET(INDIRECT($F$4&amp;"!$A$"&amp;MATCH(Headings!$D$25,INDIRECT($F$4&amp;"!$A:$A"),0)),-Headings!$I$25+A56,0),"")),"")</f>
        <v/>
      </c>
      <c r="Q43" s="36"/>
      <c r="R43" s="36"/>
      <c r="S43" s="36"/>
      <c r="T43" s="36"/>
      <c r="U43" t="str">
        <f ca="1">IFERROR(IF(Headings!$I$25&gt;=A56+1,OFFSET(INDIRECT($F$4&amp;"!$A$"&amp;MATCH(Headings!$D$25,INDIRECT($F$4&amp;"!$A:$A"),0)),-Headings!$I$25+A56,1),""),"")</f>
        <v/>
      </c>
      <c r="V43" s="18" t="str">
        <f ca="1">IFERROR(IF(Headings!$I$25&gt;=A56+1,OFFSET(INDIRECT($F$4&amp;"!$A$"&amp;MATCH(Headings!$D$25,INDIRECT($F$4&amp;"!$A:$A"),0)),-Headings!$I$25+A56,1)/SUM($U$38:$U$139),""),"")</f>
        <v/>
      </c>
      <c r="W43" t="str">
        <f ca="1">IFERROR(IF(Headings!$I$25&gt;=A56+1,OFFSET(INDIRECT($F$4&amp;"!$A$"&amp;MATCH(Headings!$D$25,INDIRECT($F$4&amp;"!$A:$A"),0)),-Headings!$I$25+A56,2),""),"")</f>
        <v/>
      </c>
      <c r="X43" s="18" t="str">
        <f ca="1">IFERROR(IF(Headings!$I$25&gt;=A56+1,OFFSET(INDIRECT($F$4&amp;"!$A$"&amp;MATCH(Headings!$D$25,INDIRECT($F$4&amp;"!$A:$A"),0)),-Headings!$I$25+A56,2)/SUM($W$38:$W$139),""),"")</f>
        <v/>
      </c>
    </row>
    <row r="44" spans="1:24" ht="15" x14ac:dyDescent="0.25">
      <c r="D44"/>
      <c r="O44">
        <v>6</v>
      </c>
      <c r="P44" s="49" t="str">
        <f ca="1">IFERROR(HYPERLINK(IF(Headings!$I$25&gt;=A57+1,OFFSET(INDIRECT($F$4&amp;"!$A$"&amp;MATCH(Headings!$D$25,INDIRECT($F$4&amp;"!$A:$A"),0)),-Headings!$I$25+A57,0),"")),"")</f>
        <v/>
      </c>
      <c r="Q44" s="36"/>
      <c r="R44" s="36"/>
      <c r="S44" s="36"/>
      <c r="T44" s="36"/>
      <c r="U44" t="str">
        <f ca="1">IFERROR(IF(Headings!$I$25&gt;=A57+1,OFFSET(INDIRECT($F$4&amp;"!$A$"&amp;MATCH(Headings!$D$25,INDIRECT($F$4&amp;"!$A:$A"),0)),-Headings!$I$25+A57,1),""),"")</f>
        <v/>
      </c>
      <c r="V44" s="18" t="str">
        <f ca="1">IFERROR(IF(Headings!$I$25&gt;=A57+1,OFFSET(INDIRECT($F$4&amp;"!$A$"&amp;MATCH(Headings!$D$25,INDIRECT($F$4&amp;"!$A:$A"),0)),-Headings!$I$25+A57,1)/SUM($U$38:$U$139),""),"")</f>
        <v/>
      </c>
      <c r="W44" t="str">
        <f ca="1">IFERROR(IF(Headings!$I$25&gt;=A57+1,OFFSET(INDIRECT($F$4&amp;"!$A$"&amp;MATCH(Headings!$D$25,INDIRECT($F$4&amp;"!$A:$A"),0)),-Headings!$I$25+A57,2),""),"")</f>
        <v/>
      </c>
      <c r="X44" s="18" t="str">
        <f ca="1">IFERROR(IF(Headings!$I$25&gt;=A57+1,OFFSET(INDIRECT($F$4&amp;"!$A$"&amp;MATCH(Headings!$D$25,INDIRECT($F$4&amp;"!$A:$A"),0)),-Headings!$I$25+A57,2)/SUM($W$38:$W$139),""),"")</f>
        <v/>
      </c>
    </row>
    <row r="45" spans="1:24" ht="15" x14ac:dyDescent="0.25">
      <c r="D45"/>
      <c r="O45">
        <v>7</v>
      </c>
      <c r="P45" s="49" t="str">
        <f ca="1">IFERROR(HYPERLINK(IF(Headings!$I$25&gt;=A58+1,OFFSET(INDIRECT($F$4&amp;"!$A$"&amp;MATCH(Headings!$D$25,INDIRECT($F$4&amp;"!$A:$A"),0)),-Headings!$I$25+A58,0),"")),"")</f>
        <v/>
      </c>
      <c r="Q45" s="36"/>
      <c r="R45" s="36"/>
      <c r="S45" s="36"/>
      <c r="T45" s="36"/>
      <c r="U45" t="str">
        <f ca="1">IFERROR(IF(Headings!$I$25&gt;=A58+1,OFFSET(INDIRECT($F$4&amp;"!$A$"&amp;MATCH(Headings!$D$25,INDIRECT($F$4&amp;"!$A:$A"),0)),-Headings!$I$25+A58,1),""),"")</f>
        <v/>
      </c>
      <c r="V45" s="18" t="str">
        <f ca="1">IFERROR(IF(Headings!$I$25&gt;=A58+1,OFFSET(INDIRECT($F$4&amp;"!$A$"&amp;MATCH(Headings!$D$25,INDIRECT($F$4&amp;"!$A:$A"),0)),-Headings!$I$25+A58,1)/SUM($U$38:$U$139),""),"")</f>
        <v/>
      </c>
      <c r="W45" t="str">
        <f ca="1">IFERROR(IF(Headings!$I$25&gt;=A58+1,OFFSET(INDIRECT($F$4&amp;"!$A$"&amp;MATCH(Headings!$D$25,INDIRECT($F$4&amp;"!$A:$A"),0)),-Headings!$I$25+A58,2),""),"")</f>
        <v/>
      </c>
      <c r="X45" s="18" t="str">
        <f ca="1">IFERROR(IF(Headings!$I$25&gt;=A58+1,OFFSET(INDIRECT($F$4&amp;"!$A$"&amp;MATCH(Headings!$D$25,INDIRECT($F$4&amp;"!$A:$A"),0)),-Headings!$I$25+A58,2)/SUM($W$38:$W$139),""),"")</f>
        <v/>
      </c>
    </row>
    <row r="46" spans="1:24" ht="15.75" thickBot="1" x14ac:dyDescent="0.3">
      <c r="D46"/>
      <c r="O46">
        <v>8</v>
      </c>
      <c r="P46" s="49" t="str">
        <f ca="1">IFERROR(HYPERLINK(IF(Headings!$I$25&gt;=A59+1,OFFSET(INDIRECT($F$4&amp;"!$A$"&amp;MATCH(Headings!$D$25,INDIRECT($F$4&amp;"!$A:$A"),0)),-Headings!$I$25+A59,0),"")),"")</f>
        <v/>
      </c>
      <c r="Q46" s="36"/>
      <c r="R46" s="36"/>
      <c r="S46" s="36"/>
      <c r="T46" s="36"/>
      <c r="U46" t="str">
        <f ca="1">IFERROR(IF(Headings!$I$25&gt;=A59+1,OFFSET(INDIRECT($F$4&amp;"!$A$"&amp;MATCH(Headings!$D$25,INDIRECT($F$4&amp;"!$A:$A"),0)),-Headings!$I$25+A59,1),""),"")</f>
        <v/>
      </c>
      <c r="V46" s="18" t="str">
        <f ca="1">IFERROR(IF(Headings!$I$25&gt;=A59+1,OFFSET(INDIRECT($F$4&amp;"!$A$"&amp;MATCH(Headings!$D$25,INDIRECT($F$4&amp;"!$A:$A"),0)),-Headings!$I$25+A59,1)/SUM($U$38:$U$139),""),"")</f>
        <v/>
      </c>
      <c r="W46" t="str">
        <f ca="1">IFERROR(IF(Headings!$I$25&gt;=A59+1,OFFSET(INDIRECT($F$4&amp;"!$A$"&amp;MATCH(Headings!$D$25,INDIRECT($F$4&amp;"!$A:$A"),0)),-Headings!$I$25+A59,2),""),"")</f>
        <v/>
      </c>
      <c r="X46" s="18" t="str">
        <f ca="1">IFERROR(IF(Headings!$I$25&gt;=A59+1,OFFSET(INDIRECT($F$4&amp;"!$A$"&amp;MATCH(Headings!$D$25,INDIRECT($F$4&amp;"!$A:$A"),0)),-Headings!$I$25+A59,2)/SUM($W$38:$W$139),""),"")</f>
        <v/>
      </c>
    </row>
    <row r="47" spans="1:24" ht="15" customHeight="1" thickTop="1" x14ac:dyDescent="0.25">
      <c r="D47" s="37" t="s">
        <v>113</v>
      </c>
      <c r="E47" s="38"/>
      <c r="F47" s="38"/>
      <c r="G47" s="38"/>
      <c r="H47" s="39"/>
      <c r="I47" s="43" t="str">
        <f ca="1">Headings!I15&amp;" TOTAL PAGES VIEWED"</f>
        <v xml:space="preserve"> TOTAL PAGES VIEWED</v>
      </c>
      <c r="J47" s="44"/>
      <c r="K47" s="44"/>
      <c r="L47" s="44"/>
      <c r="M47" s="45"/>
      <c r="O47">
        <v>9</v>
      </c>
      <c r="P47" s="49" t="str">
        <f ca="1">IFERROR(HYPERLINK(IF(Headings!$I$25&gt;=A60+1,OFFSET(INDIRECT($F$4&amp;"!$A$"&amp;MATCH(Headings!$D$25,INDIRECT($F$4&amp;"!$A:$A"),0)),-Headings!$I$25+A60,0),"")),"")</f>
        <v/>
      </c>
      <c r="Q47" s="36"/>
      <c r="R47" s="36"/>
      <c r="S47" s="36"/>
      <c r="T47" s="36"/>
      <c r="U47" t="str">
        <f ca="1">IFERROR(IF(Headings!$I$25&gt;=A60+1,OFFSET(INDIRECT($F$4&amp;"!$A$"&amp;MATCH(Headings!$D$25,INDIRECT($F$4&amp;"!$A:$A"),0)),-Headings!$I$25+A60,1),""),"")</f>
        <v/>
      </c>
      <c r="V47" s="18" t="str">
        <f ca="1">IFERROR(IF(Headings!$I$25&gt;=A60+1,OFFSET(INDIRECT($F$4&amp;"!$A$"&amp;MATCH(Headings!$D$25,INDIRECT($F$4&amp;"!$A:$A"),0)),-Headings!$I$25+A60,1)/SUM($U$38:$U$139),""),"")</f>
        <v/>
      </c>
      <c r="W47" t="str">
        <f ca="1">IFERROR(IF(Headings!$I$25&gt;=A60+1,OFFSET(INDIRECT($F$4&amp;"!$A$"&amp;MATCH(Headings!$D$25,INDIRECT($F$4&amp;"!$A:$A"),0)),-Headings!$I$25+A60,2),""),"")</f>
        <v/>
      </c>
      <c r="X47" s="18" t="str">
        <f ca="1">IFERROR(IF(Headings!$I$25&gt;=A60+1,OFFSET(INDIRECT($F$4&amp;"!$A$"&amp;MATCH(Headings!$D$25,INDIRECT($F$4&amp;"!$A:$A"),0)),-Headings!$I$25+A60,2)/SUM($W$38:$W$139),""),"")</f>
        <v/>
      </c>
    </row>
    <row r="48" spans="1:24" ht="15" customHeight="1" thickBot="1" x14ac:dyDescent="0.3">
      <c r="D48" s="40"/>
      <c r="E48" s="41"/>
      <c r="F48" s="41"/>
      <c r="G48" s="41"/>
      <c r="H48" s="42"/>
      <c r="I48" s="46"/>
      <c r="J48" s="47"/>
      <c r="K48" s="47"/>
      <c r="L48" s="47"/>
      <c r="M48" s="48"/>
      <c r="O48">
        <v>10</v>
      </c>
      <c r="P48" s="49" t="str">
        <f ca="1">IFERROR(HYPERLINK(IF(Headings!$I$25&gt;=A61+1,OFFSET(INDIRECT($F$4&amp;"!$A$"&amp;MATCH(Headings!$D$25,INDIRECT($F$4&amp;"!$A:$A"),0)),-Headings!$I$25+A61,0),"")),"")</f>
        <v/>
      </c>
      <c r="Q48" s="36"/>
      <c r="R48" s="36"/>
      <c r="S48" s="36"/>
      <c r="T48" s="36"/>
      <c r="U48" t="str">
        <f ca="1">IFERROR(IF(Headings!$I$25&gt;=A61+1,OFFSET(INDIRECT($F$4&amp;"!$A$"&amp;MATCH(Headings!$D$25,INDIRECT($F$4&amp;"!$A:$A"),0)),-Headings!$I$25+A61,1),""),"")</f>
        <v/>
      </c>
      <c r="V48" s="18" t="str">
        <f ca="1">IFERROR(IF(Headings!$I$25&gt;=A61+1,OFFSET(INDIRECT($F$4&amp;"!$A$"&amp;MATCH(Headings!$D$25,INDIRECT($F$4&amp;"!$A:$A"),0)),-Headings!$I$25+A61,1)/SUM($U$38:$U$139),""),"")</f>
        <v/>
      </c>
      <c r="W48" t="str">
        <f ca="1">IFERROR(IF(Headings!$I$25&gt;=A61+1,OFFSET(INDIRECT($F$4&amp;"!$A$"&amp;MATCH(Headings!$D$25,INDIRECT($F$4&amp;"!$A:$A"),0)),-Headings!$I$25+A61,2),""),"")</f>
        <v/>
      </c>
      <c r="X48" s="18" t="str">
        <f ca="1">IFERROR(IF(Headings!$I$25&gt;=A61+1,OFFSET(INDIRECT($F$4&amp;"!$A$"&amp;MATCH(Headings!$D$25,INDIRECT($F$4&amp;"!$A:$A"),0)),-Headings!$I$25+A61,2)/SUM($W$38:$W$139),""),"")</f>
        <v/>
      </c>
    </row>
    <row r="49" spans="1:24" ht="15" customHeight="1" thickTop="1" x14ac:dyDescent="0.25">
      <c r="D49" s="58" t="s">
        <v>116</v>
      </c>
      <c r="E49" s="59"/>
      <c r="F49" s="59"/>
      <c r="G49" s="59"/>
      <c r="H49" s="59"/>
      <c r="I49" s="59"/>
      <c r="J49" s="58" t="s">
        <v>114</v>
      </c>
      <c r="K49" s="58" t="s">
        <v>115</v>
      </c>
      <c r="L49" s="58" t="s">
        <v>89</v>
      </c>
      <c r="M49" s="58" t="s">
        <v>90</v>
      </c>
      <c r="O49">
        <v>11</v>
      </c>
      <c r="P49" s="49" t="str">
        <f ca="1">IFERROR(HYPERLINK(IF(Headings!$I$25&gt;=A62+1,OFFSET(INDIRECT($F$4&amp;"!$A$"&amp;MATCH(Headings!$D$25,INDIRECT($F$4&amp;"!$A:$A"),0)),-Headings!$I$25+A62,0),"")),"")</f>
        <v/>
      </c>
      <c r="Q49" s="36"/>
      <c r="R49" s="36"/>
      <c r="S49" s="36"/>
      <c r="T49" s="36"/>
      <c r="U49" t="str">
        <f ca="1">IFERROR(IF(Headings!$I$25&gt;=A62+1,OFFSET(INDIRECT($F$4&amp;"!$A$"&amp;MATCH(Headings!$D$25,INDIRECT($F$4&amp;"!$A:$A"),0)),-Headings!$I$25+A62,1),""),"")</f>
        <v/>
      </c>
      <c r="V49" s="18" t="str">
        <f ca="1">IFERROR(IF(Headings!$I$25&gt;=A62+1,OFFSET(INDIRECT($F$4&amp;"!$A$"&amp;MATCH(Headings!$D$25,INDIRECT($F$4&amp;"!$A:$A"),0)),-Headings!$I$25+A62,1)/SUM($U$38:$U$139),""),"")</f>
        <v/>
      </c>
      <c r="W49" t="str">
        <f ca="1">IFERROR(IF(Headings!$I$25&gt;=A62+1,OFFSET(INDIRECT($F$4&amp;"!$A$"&amp;MATCH(Headings!$D$25,INDIRECT($F$4&amp;"!$A:$A"),0)),-Headings!$I$25+A62,2),""),"")</f>
        <v/>
      </c>
      <c r="X49" s="18" t="str">
        <f ca="1">IFERROR(IF(Headings!$I$25&gt;=A62+1,OFFSET(INDIRECT($F$4&amp;"!$A$"&amp;MATCH(Headings!$D$25,INDIRECT($F$4&amp;"!$A:$A"),0)),-Headings!$I$25+A62,2)/SUM($W$38:$W$139),""),"")</f>
        <v/>
      </c>
    </row>
    <row r="50" spans="1:24" ht="15" customHeight="1" x14ac:dyDescent="0.25">
      <c r="C50" s="19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19"/>
      <c r="O50">
        <v>12</v>
      </c>
      <c r="P50" s="49" t="str">
        <f ca="1">IFERROR(HYPERLINK(IF(Headings!$I$25&gt;=A63+1,OFFSET(INDIRECT($F$4&amp;"!$A$"&amp;MATCH(Headings!$D$25,INDIRECT($F$4&amp;"!$A:$A"),0)),-Headings!$I$25+A63,0),"")),"")</f>
        <v/>
      </c>
      <c r="Q50" s="36"/>
      <c r="R50" s="36"/>
      <c r="S50" s="36"/>
      <c r="T50" s="36"/>
      <c r="U50" t="str">
        <f ca="1">IFERROR(IF(Headings!$I$25&gt;=A63+1,OFFSET(INDIRECT($F$4&amp;"!$A$"&amp;MATCH(Headings!$D$25,INDIRECT($F$4&amp;"!$A:$A"),0)),-Headings!$I$25+A63,1),""),"")</f>
        <v/>
      </c>
      <c r="V50" s="18" t="str">
        <f ca="1">IFERROR(IF(Headings!$I$25&gt;=A63+1,OFFSET(INDIRECT($F$4&amp;"!$A$"&amp;MATCH(Headings!$D$25,INDIRECT($F$4&amp;"!$A:$A"),0)),-Headings!$I$25+A63,1)/SUM($U$38:$U$139),""),"")</f>
        <v/>
      </c>
      <c r="W50" t="str">
        <f ca="1">IFERROR(IF(Headings!$I$25&gt;=A63+1,OFFSET(INDIRECT($F$4&amp;"!$A$"&amp;MATCH(Headings!$D$25,INDIRECT($F$4&amp;"!$A:$A"),0)),-Headings!$I$25+A63,2),""),"")</f>
        <v/>
      </c>
      <c r="X50" s="18" t="str">
        <f ca="1">IFERROR(IF(Headings!$I$25&gt;=A63+1,OFFSET(INDIRECT($F$4&amp;"!$A$"&amp;MATCH(Headings!$D$25,INDIRECT($F$4&amp;"!$A:$A"),0)),-Headings!$I$25+A63,2)/SUM($W$38:$W$139),""),"")</f>
        <v/>
      </c>
    </row>
    <row r="51" spans="1:24" ht="15" x14ac:dyDescent="0.25">
      <c r="A51">
        <v>0</v>
      </c>
      <c r="D51" s="36" t="str">
        <f ca="1">IFERROR(IF(Headings!$I$15&gt;=A51+1,OFFSET(INDIRECT(Front!$F$4&amp;"!$A$"&amp;MATCH(Headings!$D$15,INDIRECT(Front!$F$4&amp;"!$A:$A"),0)),-Headings!$I$15+A51,0),""),"")</f>
        <v/>
      </c>
      <c r="E51" s="36"/>
      <c r="F51" s="36"/>
      <c r="G51" s="36"/>
      <c r="H51" s="36"/>
      <c r="I51" s="36"/>
      <c r="J51" t="str">
        <f ca="1">IFERROR(IF(Headings!$I$15&gt;=A51+1,OFFSET(INDIRECT(Front!$F$4&amp;"!$A$"&amp;MATCH(Headings!$D$15,INDIRECT(Front!$F$4&amp;"!$A:$A"),0)),-Headings!$I$15+A51,1),""),"")</f>
        <v/>
      </c>
      <c r="K51" s="5" t="str">
        <f ca="1">IFERROR(IF(Headings!$I$15&gt;=A51+1,OFFSET(INDIRECT(Front!$F$4&amp;"!$A$"&amp;MATCH(Headings!$D$15,INDIRECT(Front!$F$4&amp;"!$A:$A"),0)),-Headings!$I$15+A51,2)/(J51*1024),""),"")</f>
        <v/>
      </c>
      <c r="L51" t="str">
        <f ca="1">IFERROR(IF(Headings!$I$15&gt;=A51+1,OFFSET(INDIRECT(Front!$F$4&amp;"!$A$"&amp;MATCH(Headings!$D$15,INDIRECT(Front!$F$4&amp;"!$A:$A"),0)),-Headings!$I$15+A51,3),""),"")</f>
        <v/>
      </c>
      <c r="M51" t="str">
        <f ca="1">IFERROR(IF(Headings!$I$15&gt;=A51+1,OFFSET(INDIRECT(Front!$F$4&amp;"!$A$"&amp;MATCH(Headings!$D$15,INDIRECT(Front!$F$4&amp;"!$A:$A"),0)),-Headings!$I$15+A51,4),""),"")</f>
        <v/>
      </c>
      <c r="O51">
        <v>13</v>
      </c>
      <c r="P51" s="49" t="str">
        <f ca="1">IFERROR(HYPERLINK(IF(Headings!$I$25&gt;=A64+1,OFFSET(INDIRECT($F$4&amp;"!$A$"&amp;MATCH(Headings!$D$25,INDIRECT($F$4&amp;"!$A:$A"),0)),-Headings!$I$25+A64,0),"")),"")</f>
        <v/>
      </c>
      <c r="Q51" s="36"/>
      <c r="R51" s="36"/>
      <c r="S51" s="36"/>
      <c r="T51" s="36"/>
      <c r="U51" t="str">
        <f ca="1">IFERROR(IF(Headings!$I$25&gt;=A64+1,OFFSET(INDIRECT($F$4&amp;"!$A$"&amp;MATCH(Headings!$D$25,INDIRECT($F$4&amp;"!$A:$A"),0)),-Headings!$I$25+A64,1),""),"")</f>
        <v/>
      </c>
      <c r="V51" s="18" t="str">
        <f ca="1">IFERROR(IF(Headings!$I$25&gt;=A64+1,OFFSET(INDIRECT($F$4&amp;"!$A$"&amp;MATCH(Headings!$D$25,INDIRECT($F$4&amp;"!$A:$A"),0)),-Headings!$I$25+A64,1)/SUM($U$38:$U$139),""),"")</f>
        <v/>
      </c>
      <c r="W51" t="str">
        <f ca="1">IFERROR(IF(Headings!$I$25&gt;=A64+1,OFFSET(INDIRECT($F$4&amp;"!$A$"&amp;MATCH(Headings!$D$25,INDIRECT($F$4&amp;"!$A:$A"),0)),-Headings!$I$25+A64,2),""),"")</f>
        <v/>
      </c>
      <c r="X51" s="18" t="str">
        <f ca="1">IFERROR(IF(Headings!$I$25&gt;=A64+1,OFFSET(INDIRECT($F$4&amp;"!$A$"&amp;MATCH(Headings!$D$25,INDIRECT($F$4&amp;"!$A:$A"),0)),-Headings!$I$25+A64,2)/SUM($W$38:$W$139),""),"")</f>
        <v/>
      </c>
    </row>
    <row r="52" spans="1:24" ht="15" x14ac:dyDescent="0.25">
      <c r="A52">
        <v>1</v>
      </c>
      <c r="D52" s="36" t="str">
        <f ca="1">IFERROR(IF(Headings!$I$15&gt;=A52+1,OFFSET(INDIRECT(Front!$F$4&amp;"!$A$"&amp;MATCH(Headings!$D$15,INDIRECT(Front!$F$4&amp;"!$A:$A"),0)),-Headings!$I$15+A52,0),""),"")</f>
        <v/>
      </c>
      <c r="E52" s="36"/>
      <c r="F52" s="36"/>
      <c r="G52" s="36"/>
      <c r="H52" s="36"/>
      <c r="I52" s="36"/>
      <c r="J52" t="str">
        <f ca="1">IFERROR(IF(Headings!$I$15&gt;=A52+1,OFFSET(INDIRECT(Front!$F$4&amp;"!$A$"&amp;MATCH(Headings!$D$15,INDIRECT(Front!$F$4&amp;"!$A:$A"),0)),-Headings!$I$15+A52,1),""),"")</f>
        <v/>
      </c>
      <c r="K52" s="5" t="str">
        <f ca="1">IFERROR(IF(Headings!$I$15&gt;=A52+1,OFFSET(INDIRECT(Front!$F$4&amp;"!$A$"&amp;MATCH(Headings!$D$15,INDIRECT(Front!$F$4&amp;"!$A:$A"),0)),-Headings!$I$15+A52,2)/(J52*1024),""),"")</f>
        <v/>
      </c>
      <c r="L52" t="str">
        <f ca="1">IFERROR(IF(Headings!$I$15&gt;=A52+1,OFFSET(INDIRECT(Front!$F$4&amp;"!$A$"&amp;MATCH(Headings!$D$15,INDIRECT(Front!$F$4&amp;"!$A:$A"),0)),-Headings!$I$15+A52,3),""),"")</f>
        <v/>
      </c>
      <c r="M52" t="str">
        <f ca="1">IFERROR(IF(Headings!$I$15&gt;=A52+1,OFFSET(INDIRECT(Front!$F$4&amp;"!$A$"&amp;MATCH(Headings!$D$15,INDIRECT(Front!$F$4&amp;"!$A:$A"),0)),-Headings!$I$15+A52,4),""),"")</f>
        <v/>
      </c>
      <c r="O52">
        <v>14</v>
      </c>
      <c r="P52" s="49" t="str">
        <f ca="1">IFERROR(HYPERLINK(IF(Headings!$I$25&gt;=A65+1,OFFSET(INDIRECT($F$4&amp;"!$A$"&amp;MATCH(Headings!$D$25,INDIRECT($F$4&amp;"!$A:$A"),0)),-Headings!$I$25+A65,0),"")),"")</f>
        <v/>
      </c>
      <c r="Q52" s="36"/>
      <c r="R52" s="36"/>
      <c r="S52" s="36"/>
      <c r="T52" s="36"/>
      <c r="U52" t="str">
        <f ca="1">IFERROR(IF(Headings!$I$25&gt;=A65+1,OFFSET(INDIRECT($F$4&amp;"!$A$"&amp;MATCH(Headings!$D$25,INDIRECT($F$4&amp;"!$A:$A"),0)),-Headings!$I$25+A65,1),""),"")</f>
        <v/>
      </c>
      <c r="V52" s="18" t="str">
        <f ca="1">IFERROR(IF(Headings!$I$25&gt;=A65+1,OFFSET(INDIRECT($F$4&amp;"!$A$"&amp;MATCH(Headings!$D$25,INDIRECT($F$4&amp;"!$A:$A"),0)),-Headings!$I$25+A65,1)/SUM($U$38:$U$139),""),"")</f>
        <v/>
      </c>
      <c r="W52" t="str">
        <f ca="1">IFERROR(IF(Headings!$I$25&gt;=A65+1,OFFSET(INDIRECT($F$4&amp;"!$A$"&amp;MATCH(Headings!$D$25,INDIRECT($F$4&amp;"!$A:$A"),0)),-Headings!$I$25+A65,2),""),"")</f>
        <v/>
      </c>
      <c r="X52" s="18" t="str">
        <f ca="1">IFERROR(IF(Headings!$I$25&gt;=A65+1,OFFSET(INDIRECT($F$4&amp;"!$A$"&amp;MATCH(Headings!$D$25,INDIRECT($F$4&amp;"!$A:$A"),0)),-Headings!$I$25+A65,2)/SUM($W$38:$W$139),""),"")</f>
        <v/>
      </c>
    </row>
    <row r="53" spans="1:24" ht="15" x14ac:dyDescent="0.25">
      <c r="A53">
        <v>2</v>
      </c>
      <c r="D53" s="36" t="str">
        <f ca="1">IFERROR(IF(Headings!$I$15&gt;=A53+1,OFFSET(INDIRECT(Front!$F$4&amp;"!$A$"&amp;MATCH(Headings!$D$15,INDIRECT(Front!$F$4&amp;"!$A:$A"),0)),-Headings!$I$15+A53,0),""),"")</f>
        <v/>
      </c>
      <c r="E53" s="36"/>
      <c r="F53" s="36"/>
      <c r="G53" s="36"/>
      <c r="H53" s="36"/>
      <c r="I53" s="36"/>
      <c r="J53" t="str">
        <f ca="1">IFERROR(IF(Headings!$I$15&gt;=A53+1,OFFSET(INDIRECT(Front!$F$4&amp;"!$A$"&amp;MATCH(Headings!$D$15,INDIRECT(Front!$F$4&amp;"!$A:$A"),0)),-Headings!$I$15+A53,1),""),"")</f>
        <v/>
      </c>
      <c r="K53" s="5" t="str">
        <f ca="1">IFERROR(IF(Headings!$I$15&gt;=A53+1,OFFSET(INDIRECT(Front!$F$4&amp;"!$A$"&amp;MATCH(Headings!$D$15,INDIRECT(Front!$F$4&amp;"!$A:$A"),0)),-Headings!$I$15+A53,2)/(J53*1024),""),"")</f>
        <v/>
      </c>
      <c r="L53" t="str">
        <f ca="1">IFERROR(IF(Headings!$I$15&gt;=A53+1,OFFSET(INDIRECT(Front!$F$4&amp;"!$A$"&amp;MATCH(Headings!$D$15,INDIRECT(Front!$F$4&amp;"!$A:$A"),0)),-Headings!$I$15+A53,3),""),"")</f>
        <v/>
      </c>
      <c r="M53" t="str">
        <f ca="1">IFERROR(IF(Headings!$I$15&gt;=A53+1,OFFSET(INDIRECT(Front!$F$4&amp;"!$A$"&amp;MATCH(Headings!$D$15,INDIRECT(Front!$F$4&amp;"!$A:$A"),0)),-Headings!$I$15+A53,4),""),"")</f>
        <v/>
      </c>
      <c r="O53">
        <v>15</v>
      </c>
      <c r="P53" s="49" t="str">
        <f ca="1">IFERROR(HYPERLINK(IF(Headings!$I$25&gt;=A66+1,OFFSET(INDIRECT($F$4&amp;"!$A$"&amp;MATCH(Headings!$D$25,INDIRECT($F$4&amp;"!$A:$A"),0)),-Headings!$I$25+A66,0),"")),"")</f>
        <v/>
      </c>
      <c r="Q53" s="36"/>
      <c r="R53" s="36"/>
      <c r="S53" s="36"/>
      <c r="T53" s="36"/>
      <c r="U53" t="str">
        <f ca="1">IFERROR(IF(Headings!$I$25&gt;=A66+1,OFFSET(INDIRECT($F$4&amp;"!$A$"&amp;MATCH(Headings!$D$25,INDIRECT($F$4&amp;"!$A:$A"),0)),-Headings!$I$25+A66,1),""),"")</f>
        <v/>
      </c>
      <c r="V53" s="18" t="str">
        <f ca="1">IFERROR(IF(Headings!$I$25&gt;=A66+1,OFFSET(INDIRECT($F$4&amp;"!$A$"&amp;MATCH(Headings!$D$25,INDIRECT($F$4&amp;"!$A:$A"),0)),-Headings!$I$25+A66,1)/SUM($U$38:$U$139),""),"")</f>
        <v/>
      </c>
      <c r="W53" t="str">
        <f ca="1">IFERROR(IF(Headings!$I$25&gt;=A66+1,OFFSET(INDIRECT($F$4&amp;"!$A$"&amp;MATCH(Headings!$D$25,INDIRECT($F$4&amp;"!$A:$A"),0)),-Headings!$I$25+A66,2),""),"")</f>
        <v/>
      </c>
      <c r="X53" s="18" t="str">
        <f ca="1">IFERROR(IF(Headings!$I$25&gt;=A66+1,OFFSET(INDIRECT($F$4&amp;"!$A$"&amp;MATCH(Headings!$D$25,INDIRECT($F$4&amp;"!$A:$A"),0)),-Headings!$I$25+A66,2)/SUM($W$38:$W$139),""),"")</f>
        <v/>
      </c>
    </row>
    <row r="54" spans="1:24" ht="15" x14ac:dyDescent="0.25">
      <c r="A54">
        <v>3</v>
      </c>
      <c r="D54" s="36" t="str">
        <f ca="1">IFERROR(IF(Headings!$I$15&gt;=A54+1,OFFSET(INDIRECT(Front!$F$4&amp;"!$A$"&amp;MATCH(Headings!$D$15,INDIRECT(Front!$F$4&amp;"!$A:$A"),0)),-Headings!$I$15+A54,0),""),"")</f>
        <v/>
      </c>
      <c r="E54" s="36"/>
      <c r="F54" s="36"/>
      <c r="G54" s="36"/>
      <c r="H54" s="36"/>
      <c r="I54" s="36"/>
      <c r="J54" t="str">
        <f ca="1">IFERROR(IF(Headings!$I$15&gt;=A54+1,OFFSET(INDIRECT(Front!$F$4&amp;"!$A$"&amp;MATCH(Headings!$D$15,INDIRECT(Front!$F$4&amp;"!$A:$A"),0)),-Headings!$I$15+A54,1),""),"")</f>
        <v/>
      </c>
      <c r="K54" s="5" t="str">
        <f ca="1">IFERROR(IF(Headings!$I$15&gt;=A54+1,OFFSET(INDIRECT(Front!$F$4&amp;"!$A$"&amp;MATCH(Headings!$D$15,INDIRECT(Front!$F$4&amp;"!$A:$A"),0)),-Headings!$I$15+A54,2)/(J54*1024),""),"")</f>
        <v/>
      </c>
      <c r="L54" t="str">
        <f ca="1">IFERROR(IF(Headings!$I$15&gt;=A54+1,OFFSET(INDIRECT(Front!$F$4&amp;"!$A$"&amp;MATCH(Headings!$D$15,INDIRECT(Front!$F$4&amp;"!$A:$A"),0)),-Headings!$I$15+A54,3),""),"")</f>
        <v/>
      </c>
      <c r="M54" t="str">
        <f ca="1">IFERROR(IF(Headings!$I$15&gt;=A54+1,OFFSET(INDIRECT(Front!$F$4&amp;"!$A$"&amp;MATCH(Headings!$D$15,INDIRECT(Front!$F$4&amp;"!$A:$A"),0)),-Headings!$I$15+A54,4),""),"")</f>
        <v/>
      </c>
      <c r="O54">
        <v>16</v>
      </c>
      <c r="P54" s="49" t="str">
        <f ca="1">IFERROR(HYPERLINK(IF(Headings!$I$25&gt;=A67+1,OFFSET(INDIRECT($F$4&amp;"!$A$"&amp;MATCH(Headings!$D$25,INDIRECT($F$4&amp;"!$A:$A"),0)),-Headings!$I$25+A67,0),"")),"")</f>
        <v/>
      </c>
      <c r="Q54" s="36"/>
      <c r="R54" s="36"/>
      <c r="S54" s="36"/>
      <c r="T54" s="36"/>
      <c r="U54" t="str">
        <f ca="1">IFERROR(IF(Headings!$I$25&gt;=A67+1,OFFSET(INDIRECT($F$4&amp;"!$A$"&amp;MATCH(Headings!$D$25,INDIRECT($F$4&amp;"!$A:$A"),0)),-Headings!$I$25+A67,1),""),"")</f>
        <v/>
      </c>
      <c r="V54" s="18" t="str">
        <f ca="1">IFERROR(IF(Headings!$I$25&gt;=A67+1,OFFSET(INDIRECT($F$4&amp;"!$A$"&amp;MATCH(Headings!$D$25,INDIRECT($F$4&amp;"!$A:$A"),0)),-Headings!$I$25+A67,1)/SUM($U$38:$U$139),""),"")</f>
        <v/>
      </c>
      <c r="W54" t="str">
        <f ca="1">IFERROR(IF(Headings!$I$25&gt;=A67+1,OFFSET(INDIRECT($F$4&amp;"!$A$"&amp;MATCH(Headings!$D$25,INDIRECT($F$4&amp;"!$A:$A"),0)),-Headings!$I$25+A67,2),""),"")</f>
        <v/>
      </c>
      <c r="X54" s="18" t="str">
        <f ca="1">IFERROR(IF(Headings!$I$25&gt;=A67+1,OFFSET(INDIRECT($F$4&amp;"!$A$"&amp;MATCH(Headings!$D$25,INDIRECT($F$4&amp;"!$A:$A"),0)),-Headings!$I$25+A67,2)/SUM($W$38:$W$139),""),"")</f>
        <v/>
      </c>
    </row>
    <row r="55" spans="1:24" ht="15" x14ac:dyDescent="0.25">
      <c r="A55">
        <v>4</v>
      </c>
      <c r="D55" s="36" t="str">
        <f ca="1">IFERROR(IF(Headings!$I$15&gt;=A55+1,OFFSET(INDIRECT(Front!$F$4&amp;"!$A$"&amp;MATCH(Headings!$D$15,INDIRECT(Front!$F$4&amp;"!$A:$A"),0)),-Headings!$I$15+A55,0),""),"")</f>
        <v/>
      </c>
      <c r="E55" s="36"/>
      <c r="F55" s="36"/>
      <c r="G55" s="36"/>
      <c r="H55" s="36"/>
      <c r="I55" s="36"/>
      <c r="J55" t="str">
        <f ca="1">IFERROR(IF(Headings!$I$15&gt;=A55+1,OFFSET(INDIRECT(Front!$F$4&amp;"!$A$"&amp;MATCH(Headings!$D$15,INDIRECT(Front!$F$4&amp;"!$A:$A"),0)),-Headings!$I$15+A55,1),""),"")</f>
        <v/>
      </c>
      <c r="K55" s="5" t="str">
        <f ca="1">IFERROR(IF(Headings!$I$15&gt;=A55+1,OFFSET(INDIRECT(Front!$F$4&amp;"!$A$"&amp;MATCH(Headings!$D$15,INDIRECT(Front!$F$4&amp;"!$A:$A"),0)),-Headings!$I$15+A55,2)/(J55*1024),""),"")</f>
        <v/>
      </c>
      <c r="L55" t="str">
        <f ca="1">IFERROR(IF(Headings!$I$15&gt;=A55+1,OFFSET(INDIRECT(Front!$F$4&amp;"!$A$"&amp;MATCH(Headings!$D$15,INDIRECT(Front!$F$4&amp;"!$A:$A"),0)),-Headings!$I$15+A55,3),""),"")</f>
        <v/>
      </c>
      <c r="M55" t="str">
        <f ca="1">IFERROR(IF(Headings!$I$15&gt;=A55+1,OFFSET(INDIRECT(Front!$F$4&amp;"!$A$"&amp;MATCH(Headings!$D$15,INDIRECT(Front!$F$4&amp;"!$A:$A"),0)),-Headings!$I$15+A55,4),""),"")</f>
        <v/>
      </c>
      <c r="O55">
        <v>17</v>
      </c>
      <c r="P55" s="49" t="str">
        <f ca="1">IFERROR(HYPERLINK(IF(Headings!$I$25&gt;=A68+1,OFFSET(INDIRECT($F$4&amp;"!$A$"&amp;MATCH(Headings!$D$25,INDIRECT($F$4&amp;"!$A:$A"),0)),-Headings!$I$25+A68,0),"")),"")</f>
        <v/>
      </c>
      <c r="Q55" s="36"/>
      <c r="R55" s="36"/>
      <c r="S55" s="36"/>
      <c r="T55" s="36"/>
      <c r="U55" t="str">
        <f ca="1">IFERROR(IF(Headings!$I$25&gt;=A68+1,OFFSET(INDIRECT($F$4&amp;"!$A$"&amp;MATCH(Headings!$D$25,INDIRECT($F$4&amp;"!$A:$A"),0)),-Headings!$I$25+A68,1),""),"")</f>
        <v/>
      </c>
      <c r="V55" s="18" t="str">
        <f ca="1">IFERROR(IF(Headings!$I$25&gt;=A68+1,OFFSET(INDIRECT($F$4&amp;"!$A$"&amp;MATCH(Headings!$D$25,INDIRECT($F$4&amp;"!$A:$A"),0)),-Headings!$I$25+A68,1)/SUM($U$38:$U$139),""),"")</f>
        <v/>
      </c>
      <c r="W55" t="str">
        <f ca="1">IFERROR(IF(Headings!$I$25&gt;=A68+1,OFFSET(INDIRECT($F$4&amp;"!$A$"&amp;MATCH(Headings!$D$25,INDIRECT($F$4&amp;"!$A:$A"),0)),-Headings!$I$25+A68,2),""),"")</f>
        <v/>
      </c>
      <c r="X55" s="18" t="str">
        <f ca="1">IFERROR(IF(Headings!$I$25&gt;=A68+1,OFFSET(INDIRECT($F$4&amp;"!$A$"&amp;MATCH(Headings!$D$25,INDIRECT($F$4&amp;"!$A:$A"),0)),-Headings!$I$25+A68,2)/SUM($W$38:$W$139),""),"")</f>
        <v/>
      </c>
    </row>
    <row r="56" spans="1:24" ht="15" x14ac:dyDescent="0.25">
      <c r="A56">
        <v>5</v>
      </c>
      <c r="D56" s="36" t="str">
        <f ca="1">IFERROR(IF(Headings!$I$15&gt;=A56+1,OFFSET(INDIRECT(Front!$F$4&amp;"!$A$"&amp;MATCH(Headings!$D$15,INDIRECT(Front!$F$4&amp;"!$A:$A"),0)),-Headings!$I$15+A56,0),""),"")</f>
        <v/>
      </c>
      <c r="E56" s="36"/>
      <c r="F56" s="36"/>
      <c r="G56" s="36"/>
      <c r="H56" s="36"/>
      <c r="I56" s="36"/>
      <c r="J56" t="str">
        <f ca="1">IFERROR(IF(Headings!$I$15&gt;=A56+1,OFFSET(INDIRECT(Front!$F$4&amp;"!$A$"&amp;MATCH(Headings!$D$15,INDIRECT(Front!$F$4&amp;"!$A:$A"),0)),-Headings!$I$15+A56,1),""),"")</f>
        <v/>
      </c>
      <c r="K56" s="5" t="str">
        <f ca="1">IFERROR(IF(Headings!$I$15&gt;=A56+1,OFFSET(INDIRECT(Front!$F$4&amp;"!$A$"&amp;MATCH(Headings!$D$15,INDIRECT(Front!$F$4&amp;"!$A:$A"),0)),-Headings!$I$15+A56,2)/(J56*1024),""),"")</f>
        <v/>
      </c>
      <c r="L56" t="str">
        <f ca="1">IFERROR(IF(Headings!$I$15&gt;=A56+1,OFFSET(INDIRECT(Front!$F$4&amp;"!$A$"&amp;MATCH(Headings!$D$15,INDIRECT(Front!$F$4&amp;"!$A:$A"),0)),-Headings!$I$15+A56,3),""),"")</f>
        <v/>
      </c>
      <c r="M56" t="str">
        <f ca="1">IFERROR(IF(Headings!$I$15&gt;=A56+1,OFFSET(INDIRECT(Front!$F$4&amp;"!$A$"&amp;MATCH(Headings!$D$15,INDIRECT(Front!$F$4&amp;"!$A:$A"),0)),-Headings!$I$15+A56,4),""),"")</f>
        <v/>
      </c>
      <c r="O56">
        <v>18</v>
      </c>
      <c r="P56" s="49" t="str">
        <f ca="1">IFERROR(HYPERLINK(IF(#REF!&gt;=A69+1,OFFSET(INDIRECT(#REF!&amp;"!$A$"&amp;MATCH(#REF!,INDIRECT(#REF!&amp;"!$A:$A"),0)),-#REF!+A69,0),"")),"")</f>
        <v/>
      </c>
      <c r="Q56" s="36"/>
      <c r="R56" s="36"/>
      <c r="S56" s="36"/>
      <c r="T56" s="36"/>
      <c r="U56" t="str">
        <f ca="1">IFERROR(IF(Headings!$I$25&gt;=A69+1,OFFSET(INDIRECT($F$4&amp;"!$A$"&amp;MATCH(Headings!$D$25,INDIRECT($F$4&amp;"!$A:$A"),0)),-Headings!$I$25+A69,1),""),"")</f>
        <v/>
      </c>
      <c r="V56" s="18" t="str">
        <f ca="1">IFERROR(IF(Headings!$I$25&gt;=A69+1,OFFSET(INDIRECT($F$4&amp;"!$A$"&amp;MATCH(Headings!$D$25,INDIRECT($F$4&amp;"!$A:$A"),0)),-Headings!$I$25+A69,1)/SUM($U$38:$U$139),""),"")</f>
        <v/>
      </c>
      <c r="W56" t="str">
        <f ca="1">IFERROR(IF(Headings!$I$25&gt;=A69+1,OFFSET(INDIRECT($F$4&amp;"!$A$"&amp;MATCH(Headings!$D$25,INDIRECT($F$4&amp;"!$A:$A"),0)),-Headings!$I$25+A69,2),""),"")</f>
        <v/>
      </c>
      <c r="X56" s="18" t="str">
        <f ca="1">IFERROR(IF(Headings!$I$25&gt;=A69+1,OFFSET(INDIRECT($F$4&amp;"!$A$"&amp;MATCH(Headings!$D$25,INDIRECT($F$4&amp;"!$A:$A"),0)),-Headings!$I$25+A69,2)/SUM($W$38:$W$139),""),"")</f>
        <v/>
      </c>
    </row>
    <row r="57" spans="1:24" ht="15" x14ac:dyDescent="0.25">
      <c r="A57">
        <v>6</v>
      </c>
      <c r="D57" s="36" t="str">
        <f ca="1">IFERROR(IF(Headings!$I$15&gt;=A57+1,OFFSET(INDIRECT(Front!$F$4&amp;"!$A$"&amp;MATCH(Headings!$D$15,INDIRECT(Front!$F$4&amp;"!$A:$A"),0)),-Headings!$I$15+A57,0),""),"")</f>
        <v/>
      </c>
      <c r="E57" s="36"/>
      <c r="F57" s="36"/>
      <c r="G57" s="36"/>
      <c r="H57" s="36"/>
      <c r="I57" s="36"/>
      <c r="J57" t="str">
        <f ca="1">IFERROR(IF(Headings!$I$15&gt;=A57+1,OFFSET(INDIRECT(Front!$F$4&amp;"!$A$"&amp;MATCH(Headings!$D$15,INDIRECT(Front!$F$4&amp;"!$A:$A"),0)),-Headings!$I$15+A57,1),""),"")</f>
        <v/>
      </c>
      <c r="K57" s="5" t="str">
        <f ca="1">IFERROR(IF(Headings!$I$15&gt;=A57+1,OFFSET(INDIRECT(Front!$F$4&amp;"!$A$"&amp;MATCH(Headings!$D$15,INDIRECT(Front!$F$4&amp;"!$A:$A"),0)),-Headings!$I$15+A57,2)/(J57*1024),""),"")</f>
        <v/>
      </c>
      <c r="L57" t="str">
        <f ca="1">IFERROR(IF(Headings!$I$15&gt;=A57+1,OFFSET(INDIRECT(Front!$F$4&amp;"!$A$"&amp;MATCH(Headings!$D$15,INDIRECT(Front!$F$4&amp;"!$A:$A"),0)),-Headings!$I$15+A57,3),""),"")</f>
        <v/>
      </c>
      <c r="M57" t="str">
        <f ca="1">IFERROR(IF(Headings!$I$15&gt;=A57+1,OFFSET(INDIRECT(Front!$F$4&amp;"!$A$"&amp;MATCH(Headings!$D$15,INDIRECT(Front!$F$4&amp;"!$A:$A"),0)),-Headings!$I$15+A57,4),""),"")</f>
        <v/>
      </c>
      <c r="O57">
        <v>19</v>
      </c>
      <c r="P57" s="49" t="str">
        <f ca="1">IFERROR(HYPERLINK(IF(#REF!&gt;=A70+1,OFFSET(INDIRECT(#REF!&amp;"!$A$"&amp;MATCH(#REF!,INDIRECT(#REF!&amp;"!$A:$A"),0)),-#REF!+A70,0),"")),"")</f>
        <v/>
      </c>
      <c r="Q57" s="36"/>
      <c r="R57" s="36"/>
      <c r="S57" s="36"/>
      <c r="T57" s="36"/>
      <c r="U57" t="str">
        <f ca="1">IFERROR(IF(Headings!$I$25&gt;=A70+1,OFFSET(INDIRECT($F$4&amp;"!$A$"&amp;MATCH(Headings!$D$25,INDIRECT($F$4&amp;"!$A:$A"),0)),-Headings!$I$25+A70,1),""),"")</f>
        <v/>
      </c>
      <c r="V57" s="18" t="str">
        <f ca="1">IFERROR(IF(Headings!$I$25&gt;=A70+1,OFFSET(INDIRECT($F$4&amp;"!$A$"&amp;MATCH(Headings!$D$25,INDIRECT($F$4&amp;"!$A:$A"),0)),-Headings!$I$25+A70,1)/SUM($U$38:$U$139),""),"")</f>
        <v/>
      </c>
      <c r="W57" t="str">
        <f ca="1">IFERROR(IF(Headings!$I$25&gt;=A70+1,OFFSET(INDIRECT($F$4&amp;"!$A$"&amp;MATCH(Headings!$D$25,INDIRECT($F$4&amp;"!$A:$A"),0)),-Headings!$I$25+A70,2),""),"")</f>
        <v/>
      </c>
      <c r="X57" s="18" t="str">
        <f ca="1">IFERROR(IF(Headings!$I$25&gt;=A70+1,OFFSET(INDIRECT($F$4&amp;"!$A$"&amp;MATCH(Headings!$D$25,INDIRECT($F$4&amp;"!$A:$A"),0)),-Headings!$I$25+A70,2)/SUM($W$38:$W$139),""),"")</f>
        <v/>
      </c>
    </row>
    <row r="58" spans="1:24" ht="15" x14ac:dyDescent="0.25">
      <c r="A58">
        <v>7</v>
      </c>
      <c r="D58" s="36" t="str">
        <f ca="1">IFERROR(IF(Headings!$I$15&gt;=A58+1,OFFSET(INDIRECT(Front!$F$4&amp;"!$A$"&amp;MATCH(Headings!$D$15,INDIRECT(Front!$F$4&amp;"!$A:$A"),0)),-Headings!$I$15+A58,0),""),"")</f>
        <v/>
      </c>
      <c r="E58" s="36"/>
      <c r="F58" s="36"/>
      <c r="G58" s="36"/>
      <c r="H58" s="36"/>
      <c r="I58" s="36"/>
      <c r="J58" t="str">
        <f ca="1">IFERROR(IF(Headings!$I$15&gt;=A58+1,OFFSET(INDIRECT(Front!$F$4&amp;"!$A$"&amp;MATCH(Headings!$D$15,INDIRECT(Front!$F$4&amp;"!$A:$A"),0)),-Headings!$I$15+A58,1),""),"")</f>
        <v/>
      </c>
      <c r="K58" s="5" t="str">
        <f ca="1">IFERROR(IF(Headings!$I$15&gt;=A58+1,OFFSET(INDIRECT(Front!$F$4&amp;"!$A$"&amp;MATCH(Headings!$D$15,INDIRECT(Front!$F$4&amp;"!$A:$A"),0)),-Headings!$I$15+A58,2)/(J58*1024),""),"")</f>
        <v/>
      </c>
      <c r="L58" t="str">
        <f ca="1">IFERROR(IF(Headings!$I$15&gt;=A58+1,OFFSET(INDIRECT(Front!$F$4&amp;"!$A$"&amp;MATCH(Headings!$D$15,INDIRECT(Front!$F$4&amp;"!$A:$A"),0)),-Headings!$I$15+A58,3),""),"")</f>
        <v/>
      </c>
      <c r="M58" t="str">
        <f ca="1">IFERROR(IF(Headings!$I$15&gt;=A58+1,OFFSET(INDIRECT(Front!$F$4&amp;"!$A$"&amp;MATCH(Headings!$D$15,INDIRECT(Front!$F$4&amp;"!$A:$A"),0)),-Headings!$I$15+A58,4),""),"")</f>
        <v/>
      </c>
      <c r="O58">
        <v>20</v>
      </c>
      <c r="P58" s="49" t="str">
        <f ca="1">IFERROR(HYPERLINK(IF(#REF!&gt;=A71+1,OFFSET(INDIRECT(#REF!&amp;"!$A$"&amp;MATCH(#REF!,INDIRECT(#REF!&amp;"!$A:$A"),0)),-#REF!+A71,0),"")),"")</f>
        <v/>
      </c>
      <c r="Q58" s="36"/>
      <c r="R58" s="36"/>
      <c r="S58" s="36"/>
      <c r="T58" s="36"/>
      <c r="U58" t="str">
        <f ca="1">IFERROR(IF(Headings!$I$25&gt;=A71+1,OFFSET(INDIRECT($F$4&amp;"!$A$"&amp;MATCH(Headings!$D$25,INDIRECT($F$4&amp;"!$A:$A"),0)),-Headings!$I$25+A71,1),""),"")</f>
        <v/>
      </c>
      <c r="V58" s="18" t="str">
        <f ca="1">IFERROR(IF(Headings!$I$25&gt;=A71+1,OFFSET(INDIRECT($F$4&amp;"!$A$"&amp;MATCH(Headings!$D$25,INDIRECT($F$4&amp;"!$A:$A"),0)),-Headings!$I$25+A71,1)/SUM($U$38:$U$139),""),"")</f>
        <v/>
      </c>
      <c r="W58" t="str">
        <f ca="1">IFERROR(IF(Headings!$I$25&gt;=A71+1,OFFSET(INDIRECT($F$4&amp;"!$A$"&amp;MATCH(Headings!$D$25,INDIRECT($F$4&amp;"!$A:$A"),0)),-Headings!$I$25+A71,2),""),"")</f>
        <v/>
      </c>
      <c r="X58" s="18" t="str">
        <f ca="1">IFERROR(IF(Headings!$I$25&gt;=A71+1,OFFSET(INDIRECT($F$4&amp;"!$A$"&amp;MATCH(Headings!$D$25,INDIRECT($F$4&amp;"!$A:$A"),0)),-Headings!$I$25+A71,2)/SUM($W$38:$W$139),""),"")</f>
        <v/>
      </c>
    </row>
    <row r="59" spans="1:24" ht="15" x14ac:dyDescent="0.25">
      <c r="A59">
        <v>8</v>
      </c>
      <c r="D59" s="36" t="str">
        <f ca="1">IFERROR(IF(Headings!$I$15&gt;=A59+1,OFFSET(INDIRECT(Front!$F$4&amp;"!$A$"&amp;MATCH(Headings!$D$15,INDIRECT(Front!$F$4&amp;"!$A:$A"),0)),-Headings!$I$15+A59,0),""),"")</f>
        <v/>
      </c>
      <c r="E59" s="36"/>
      <c r="F59" s="36"/>
      <c r="G59" s="36"/>
      <c r="H59" s="36"/>
      <c r="I59" s="36"/>
      <c r="J59" t="str">
        <f ca="1">IFERROR(IF(Headings!$I$15&gt;=A59+1,OFFSET(INDIRECT(Front!$F$4&amp;"!$A$"&amp;MATCH(Headings!$D$15,INDIRECT(Front!$F$4&amp;"!$A:$A"),0)),-Headings!$I$15+A59,1),""),"")</f>
        <v/>
      </c>
      <c r="K59" s="5" t="str">
        <f ca="1">IFERROR(IF(Headings!$I$15&gt;=A59+1,OFFSET(INDIRECT(Front!$F$4&amp;"!$A$"&amp;MATCH(Headings!$D$15,INDIRECT(Front!$F$4&amp;"!$A:$A"),0)),-Headings!$I$15+A59,2)/(J59*1024),""),"")</f>
        <v/>
      </c>
      <c r="L59" t="str">
        <f ca="1">IFERROR(IF(Headings!$I$15&gt;=A59+1,OFFSET(INDIRECT(Front!$F$4&amp;"!$A$"&amp;MATCH(Headings!$D$15,INDIRECT(Front!$F$4&amp;"!$A:$A"),0)),-Headings!$I$15+A59,3),""),"")</f>
        <v/>
      </c>
      <c r="M59" t="str">
        <f ca="1">IFERROR(IF(Headings!$I$15&gt;=A59+1,OFFSET(INDIRECT(Front!$F$4&amp;"!$A$"&amp;MATCH(Headings!$D$15,INDIRECT(Front!$F$4&amp;"!$A:$A"),0)),-Headings!$I$15+A59,4),""),"")</f>
        <v/>
      </c>
      <c r="O59">
        <v>21</v>
      </c>
      <c r="P59" s="49" t="str">
        <f ca="1">IFERROR(HYPERLINK(IF(#REF!&gt;=A72+1,OFFSET(INDIRECT(#REF!&amp;"!$A$"&amp;MATCH(#REF!,INDIRECT(#REF!&amp;"!$A:$A"),0)),-#REF!+A72,0),"")),"")</f>
        <v/>
      </c>
      <c r="Q59" s="36"/>
      <c r="R59" s="36"/>
      <c r="S59" s="36"/>
      <c r="T59" s="36"/>
      <c r="U59" t="str">
        <f ca="1">IFERROR(IF(Headings!$I$25&gt;=A72+1,OFFSET(INDIRECT($F$4&amp;"!$A$"&amp;MATCH(Headings!$D$25,INDIRECT($F$4&amp;"!$A:$A"),0)),-Headings!$I$25+A72,1),""),"")</f>
        <v/>
      </c>
      <c r="V59" s="18" t="str">
        <f ca="1">IFERROR(IF(Headings!$I$25&gt;=A72+1,OFFSET(INDIRECT($F$4&amp;"!$A$"&amp;MATCH(Headings!$D$25,INDIRECT($F$4&amp;"!$A:$A"),0)),-Headings!$I$25+A72,1)/SUM($U$38:$U$139),""),"")</f>
        <v/>
      </c>
      <c r="W59" t="str">
        <f ca="1">IFERROR(IF(Headings!$I$25&gt;=A72+1,OFFSET(INDIRECT($F$4&amp;"!$A$"&amp;MATCH(Headings!$D$25,INDIRECT($F$4&amp;"!$A:$A"),0)),-Headings!$I$25+A72,2),""),"")</f>
        <v/>
      </c>
      <c r="X59" s="18" t="str">
        <f ca="1">IFERROR(IF(Headings!$I$25&gt;=A72+1,OFFSET(INDIRECT($F$4&amp;"!$A$"&amp;MATCH(Headings!$D$25,INDIRECT($F$4&amp;"!$A:$A"),0)),-Headings!$I$25+A72,2)/SUM($W$38:$W$139),""),"")</f>
        <v/>
      </c>
    </row>
    <row r="60" spans="1:24" ht="15" x14ac:dyDescent="0.25">
      <c r="A60">
        <v>9</v>
      </c>
      <c r="D60" s="36" t="str">
        <f ca="1">IFERROR(IF(Headings!$I$15&gt;=A60+1,OFFSET(INDIRECT(Front!$F$4&amp;"!$A$"&amp;MATCH(Headings!$D$15,INDIRECT(Front!$F$4&amp;"!$A:$A"),0)),-Headings!$I$15+A60,0),""),"")</f>
        <v/>
      </c>
      <c r="E60" s="36"/>
      <c r="F60" s="36"/>
      <c r="G60" s="36"/>
      <c r="H60" s="36"/>
      <c r="I60" s="36"/>
      <c r="J60" t="str">
        <f ca="1">IFERROR(IF(Headings!$I$15&gt;=A60+1,OFFSET(INDIRECT(Front!$F$4&amp;"!$A$"&amp;MATCH(Headings!$D$15,INDIRECT(Front!$F$4&amp;"!$A:$A"),0)),-Headings!$I$15+A60,1),""),"")</f>
        <v/>
      </c>
      <c r="K60" s="5" t="str">
        <f ca="1">IFERROR(IF(Headings!$I$15&gt;=A60+1,OFFSET(INDIRECT(Front!$F$4&amp;"!$A$"&amp;MATCH(Headings!$D$15,INDIRECT(Front!$F$4&amp;"!$A:$A"),0)),-Headings!$I$15+A60,2)/(J60*1024),""),"")</f>
        <v/>
      </c>
      <c r="L60" t="str">
        <f ca="1">IFERROR(IF(Headings!$I$15&gt;=A60+1,OFFSET(INDIRECT(Front!$F$4&amp;"!$A$"&amp;MATCH(Headings!$D$15,INDIRECT(Front!$F$4&amp;"!$A:$A"),0)),-Headings!$I$15+A60,3),""),"")</f>
        <v/>
      </c>
      <c r="M60" t="str">
        <f ca="1">IFERROR(IF(Headings!$I$15&gt;=A60+1,OFFSET(INDIRECT(Front!$F$4&amp;"!$A$"&amp;MATCH(Headings!$D$15,INDIRECT(Front!$F$4&amp;"!$A:$A"),0)),-Headings!$I$15+A60,4),""),"")</f>
        <v/>
      </c>
      <c r="O60">
        <v>22</v>
      </c>
      <c r="P60" s="49" t="str">
        <f ca="1">IFERROR(HYPERLINK(IF(#REF!&gt;=A73+1,OFFSET(INDIRECT(#REF!&amp;"!$A$"&amp;MATCH(#REF!,INDIRECT(#REF!&amp;"!$A:$A"),0)),-#REF!+A73,0),"")),"")</f>
        <v/>
      </c>
      <c r="Q60" s="36"/>
      <c r="R60" s="36"/>
      <c r="S60" s="36"/>
      <c r="T60" s="36"/>
      <c r="U60" t="str">
        <f ca="1">IFERROR(IF(Headings!$I$25&gt;=A73+1,OFFSET(INDIRECT($F$4&amp;"!$A$"&amp;MATCH(Headings!$D$25,INDIRECT($F$4&amp;"!$A:$A"),0)),-Headings!$I$25+A73,1),""),"")</f>
        <v/>
      </c>
      <c r="V60" s="18" t="str">
        <f ca="1">IFERROR(IF(Headings!$I$25&gt;=A73+1,OFFSET(INDIRECT($F$4&amp;"!$A$"&amp;MATCH(Headings!$D$25,INDIRECT($F$4&amp;"!$A:$A"),0)),-Headings!$I$25+A73,1)/SUM($U$38:$U$139),""),"")</f>
        <v/>
      </c>
      <c r="W60" t="str">
        <f ca="1">IFERROR(IF(Headings!$I$25&gt;=A73+1,OFFSET(INDIRECT($F$4&amp;"!$A$"&amp;MATCH(Headings!$D$25,INDIRECT($F$4&amp;"!$A:$A"),0)),-Headings!$I$25+A73,2),""),"")</f>
        <v/>
      </c>
      <c r="X60" s="18" t="str">
        <f ca="1">IFERROR(IF(Headings!$I$25&gt;=A73+1,OFFSET(INDIRECT($F$4&amp;"!$A$"&amp;MATCH(Headings!$D$25,INDIRECT($F$4&amp;"!$A:$A"),0)),-Headings!$I$25+A73,2)/SUM($W$38:$W$139),""),"")</f>
        <v/>
      </c>
    </row>
    <row r="61" spans="1:24" ht="15" x14ac:dyDescent="0.25">
      <c r="A61">
        <v>10</v>
      </c>
      <c r="D61" s="36" t="str">
        <f ca="1">IFERROR(IF(Headings!$I$15&gt;=A61+1,OFFSET(INDIRECT(Front!$F$4&amp;"!$A$"&amp;MATCH(Headings!$D$15,INDIRECT(Front!$F$4&amp;"!$A:$A"),0)),-Headings!$I$15+A61,0),""),"")</f>
        <v/>
      </c>
      <c r="E61" s="36"/>
      <c r="F61" s="36"/>
      <c r="G61" s="36"/>
      <c r="H61" s="36"/>
      <c r="I61" s="36"/>
      <c r="J61" t="str">
        <f ca="1">IFERROR(IF(Headings!$I$15&gt;=A61+1,OFFSET(INDIRECT(Front!$F$4&amp;"!$A$"&amp;MATCH(Headings!$D$15,INDIRECT(Front!$F$4&amp;"!$A:$A"),0)),-Headings!$I$15+A61,1),""),"")</f>
        <v/>
      </c>
      <c r="K61" s="5" t="str">
        <f ca="1">IFERROR(IF(Headings!$I$15&gt;=A61+1,OFFSET(INDIRECT(Front!$F$4&amp;"!$A$"&amp;MATCH(Headings!$D$15,INDIRECT(Front!$F$4&amp;"!$A:$A"),0)),-Headings!$I$15+A61,2)/(J61*1024),""),"")</f>
        <v/>
      </c>
      <c r="L61" t="str">
        <f ca="1">IFERROR(IF(Headings!$I$15&gt;=A61+1,OFFSET(INDIRECT(Front!$F$4&amp;"!$A$"&amp;MATCH(Headings!$D$15,INDIRECT(Front!$F$4&amp;"!$A:$A"),0)),-Headings!$I$15+A61,3),""),"")</f>
        <v/>
      </c>
      <c r="M61" t="str">
        <f ca="1">IFERROR(IF(Headings!$I$15&gt;=A61+1,OFFSET(INDIRECT(Front!$F$4&amp;"!$A$"&amp;MATCH(Headings!$D$15,INDIRECT(Front!$F$4&amp;"!$A:$A"),0)),-Headings!$I$15+A61,4),""),"")</f>
        <v/>
      </c>
      <c r="O61">
        <v>23</v>
      </c>
      <c r="P61" s="49" t="str">
        <f ca="1">IFERROR(HYPERLINK(IF(#REF!&gt;=A74+1,OFFSET(INDIRECT(#REF!&amp;"!$A$"&amp;MATCH(#REF!,INDIRECT(#REF!&amp;"!$A:$A"),0)),-#REF!+A74,0),"")),"")</f>
        <v/>
      </c>
      <c r="Q61" s="36"/>
      <c r="R61" s="36"/>
      <c r="S61" s="36"/>
      <c r="T61" s="36"/>
      <c r="U61" t="str">
        <f ca="1">IFERROR(IF(Headings!$I$25&gt;=A74+1,OFFSET(INDIRECT($F$4&amp;"!$A$"&amp;MATCH(Headings!$D$25,INDIRECT($F$4&amp;"!$A:$A"),0)),-Headings!$I$25+A74,1),""),"")</f>
        <v/>
      </c>
      <c r="V61" s="18" t="str">
        <f ca="1">IFERROR(IF(Headings!$I$25&gt;=A74+1,OFFSET(INDIRECT($F$4&amp;"!$A$"&amp;MATCH(Headings!$D$25,INDIRECT($F$4&amp;"!$A:$A"),0)),-Headings!$I$25+A74,1)/SUM($U$38:$U$139),""),"")</f>
        <v/>
      </c>
      <c r="W61" t="str">
        <f ca="1">IFERROR(IF(Headings!$I$25&gt;=A74+1,OFFSET(INDIRECT($F$4&amp;"!$A$"&amp;MATCH(Headings!$D$25,INDIRECT($F$4&amp;"!$A:$A"),0)),-Headings!$I$25+A74,2),""),"")</f>
        <v/>
      </c>
      <c r="X61" s="18" t="str">
        <f ca="1">IFERROR(IF(Headings!$I$25&gt;=A74+1,OFFSET(INDIRECT($F$4&amp;"!$A$"&amp;MATCH(Headings!$D$25,INDIRECT($F$4&amp;"!$A:$A"),0)),-Headings!$I$25+A74,2)/SUM($W$38:$W$139),""),"")</f>
        <v/>
      </c>
    </row>
    <row r="62" spans="1:24" ht="15" x14ac:dyDescent="0.25">
      <c r="A62">
        <v>11</v>
      </c>
      <c r="D62" s="36" t="str">
        <f ca="1">IFERROR(IF(Headings!$I$15&gt;=A62+1,OFFSET(INDIRECT(Front!$F$4&amp;"!$A$"&amp;MATCH(Headings!$D$15,INDIRECT(Front!$F$4&amp;"!$A:$A"),0)),-Headings!$I$15+A62,0),""),"")</f>
        <v/>
      </c>
      <c r="E62" s="36"/>
      <c r="F62" s="36"/>
      <c r="G62" s="36"/>
      <c r="H62" s="36"/>
      <c r="I62" s="36"/>
      <c r="J62" t="str">
        <f ca="1">IFERROR(IF(Headings!$I$15&gt;=A62+1,OFFSET(INDIRECT(Front!$F$4&amp;"!$A$"&amp;MATCH(Headings!$D$15,INDIRECT(Front!$F$4&amp;"!$A:$A"),0)),-Headings!$I$15+A62,1),""),"")</f>
        <v/>
      </c>
      <c r="K62" s="5" t="str">
        <f ca="1">IFERROR(IF(Headings!$I$15&gt;=A62+1,OFFSET(INDIRECT(Front!$F$4&amp;"!$A$"&amp;MATCH(Headings!$D$15,INDIRECT(Front!$F$4&amp;"!$A:$A"),0)),-Headings!$I$15+A62,2)/(J62*1024),""),"")</f>
        <v/>
      </c>
      <c r="L62" t="str">
        <f ca="1">IFERROR(IF(Headings!$I$15&gt;=A62+1,OFFSET(INDIRECT(Front!$F$4&amp;"!$A$"&amp;MATCH(Headings!$D$15,INDIRECT(Front!$F$4&amp;"!$A:$A"),0)),-Headings!$I$15+A62,3),""),"")</f>
        <v/>
      </c>
      <c r="M62" t="str">
        <f ca="1">IFERROR(IF(Headings!$I$15&gt;=A62+1,OFFSET(INDIRECT(Front!$F$4&amp;"!$A$"&amp;MATCH(Headings!$D$15,INDIRECT(Front!$F$4&amp;"!$A:$A"),0)),-Headings!$I$15+A62,4),""),"")</f>
        <v/>
      </c>
      <c r="O62">
        <v>24</v>
      </c>
      <c r="P62" s="49" t="str">
        <f ca="1">IFERROR(HYPERLINK(IF(#REF!&gt;=A75+1,OFFSET(INDIRECT(#REF!&amp;"!$A$"&amp;MATCH(#REF!,INDIRECT(#REF!&amp;"!$A:$A"),0)),-#REF!+A75,0),"")),"")</f>
        <v/>
      </c>
      <c r="Q62" s="36"/>
      <c r="R62" s="36"/>
      <c r="S62" s="36"/>
      <c r="T62" s="36"/>
      <c r="U62" t="str">
        <f ca="1">IFERROR(IF(Headings!$I$25&gt;=A75+1,OFFSET(INDIRECT($F$4&amp;"!$A$"&amp;MATCH(Headings!$D$25,INDIRECT($F$4&amp;"!$A:$A"),0)),-Headings!$I$25+A75,1),""),"")</f>
        <v/>
      </c>
      <c r="V62" s="18" t="str">
        <f ca="1">IFERROR(IF(Headings!$I$25&gt;=A75+1,OFFSET(INDIRECT($F$4&amp;"!$A$"&amp;MATCH(Headings!$D$25,INDIRECT($F$4&amp;"!$A:$A"),0)),-Headings!$I$25+A75,1)/SUM($U$38:$U$139),""),"")</f>
        <v/>
      </c>
      <c r="W62" t="str">
        <f ca="1">IFERROR(IF(Headings!$I$25&gt;=A75+1,OFFSET(INDIRECT($F$4&amp;"!$A$"&amp;MATCH(Headings!$D$25,INDIRECT($F$4&amp;"!$A:$A"),0)),-Headings!$I$25+A75,2),""),"")</f>
        <v/>
      </c>
      <c r="X62" s="18" t="str">
        <f ca="1">IFERROR(IF(Headings!$I$25&gt;=A75+1,OFFSET(INDIRECT($F$4&amp;"!$A$"&amp;MATCH(Headings!$D$25,INDIRECT($F$4&amp;"!$A:$A"),0)),-Headings!$I$25+A75,2)/SUM($W$38:$W$139),""),"")</f>
        <v/>
      </c>
    </row>
    <row r="63" spans="1:24" ht="15" x14ac:dyDescent="0.25">
      <c r="A63">
        <v>12</v>
      </c>
      <c r="D63" s="36" t="str">
        <f ca="1">IFERROR(IF(Headings!$I$15&gt;=A63+1,OFFSET(INDIRECT(Front!$F$4&amp;"!$A$"&amp;MATCH(Headings!$D$15,INDIRECT(Front!$F$4&amp;"!$A:$A"),0)),-Headings!$I$15+A63,0),""),"")</f>
        <v/>
      </c>
      <c r="E63" s="36"/>
      <c r="F63" s="36"/>
      <c r="G63" s="36"/>
      <c r="H63" s="36"/>
      <c r="I63" s="36"/>
      <c r="J63" t="str">
        <f ca="1">IFERROR(IF(Headings!$I$15&gt;=A63+1,OFFSET(INDIRECT(Front!$F$4&amp;"!$A$"&amp;MATCH(Headings!$D$15,INDIRECT(Front!$F$4&amp;"!$A:$A"),0)),-Headings!$I$15+A63,1),""),"")</f>
        <v/>
      </c>
      <c r="K63" s="5" t="str">
        <f ca="1">IFERROR(IF(Headings!$I$15&gt;=A63+1,OFFSET(INDIRECT(Front!$F$4&amp;"!$A$"&amp;MATCH(Headings!$D$15,INDIRECT(Front!$F$4&amp;"!$A:$A"),0)),-Headings!$I$15+A63,2)/(J63*1024),""),"")</f>
        <v/>
      </c>
      <c r="L63" t="str">
        <f ca="1">IFERROR(IF(Headings!$I$15&gt;=A63+1,OFFSET(INDIRECT(Front!$F$4&amp;"!$A$"&amp;MATCH(Headings!$D$15,INDIRECT(Front!$F$4&amp;"!$A:$A"),0)),-Headings!$I$15+A63,3),""),"")</f>
        <v/>
      </c>
      <c r="M63" t="str">
        <f ca="1">IFERROR(IF(Headings!$I$15&gt;=A63+1,OFFSET(INDIRECT(Front!$F$4&amp;"!$A$"&amp;MATCH(Headings!$D$15,INDIRECT(Front!$F$4&amp;"!$A:$A"),0)),-Headings!$I$15+A63,4),""),"")</f>
        <v/>
      </c>
      <c r="O63">
        <v>25</v>
      </c>
      <c r="P63" s="49" t="str">
        <f ca="1">IFERROR(HYPERLINK(IF(#REF!&gt;=A76+1,OFFSET(INDIRECT(#REF!&amp;"!$A$"&amp;MATCH(#REF!,INDIRECT(#REF!&amp;"!$A:$A"),0)),-#REF!+A76,0),"")),"")</f>
        <v/>
      </c>
      <c r="Q63" s="36"/>
      <c r="R63" s="36"/>
      <c r="S63" s="36"/>
      <c r="T63" s="36"/>
      <c r="U63" t="str">
        <f ca="1">IFERROR(IF(Headings!$I$25&gt;=A76+1,OFFSET(INDIRECT($F$4&amp;"!$A$"&amp;MATCH(Headings!$D$25,INDIRECT($F$4&amp;"!$A:$A"),0)),-Headings!$I$25+A76,1),""),"")</f>
        <v/>
      </c>
      <c r="V63" s="18" t="str">
        <f ca="1">IFERROR(IF(Headings!$I$25&gt;=A76+1,OFFSET(INDIRECT($F$4&amp;"!$A$"&amp;MATCH(Headings!$D$25,INDIRECT($F$4&amp;"!$A:$A"),0)),-Headings!$I$25+A76,1)/SUM($U$38:$U$139),""),"")</f>
        <v/>
      </c>
      <c r="W63" t="str">
        <f ca="1">IFERROR(IF(Headings!$I$25&gt;=A76+1,OFFSET(INDIRECT($F$4&amp;"!$A$"&amp;MATCH(Headings!$D$25,INDIRECT($F$4&amp;"!$A:$A"),0)),-Headings!$I$25+A76,2),""),"")</f>
        <v/>
      </c>
      <c r="X63" s="18" t="str">
        <f ca="1">IFERROR(IF(Headings!$I$25&gt;=A76+1,OFFSET(INDIRECT($F$4&amp;"!$A$"&amp;MATCH(Headings!$D$25,INDIRECT($F$4&amp;"!$A:$A"),0)),-Headings!$I$25+A76,2)/SUM($W$38:$W$139),""),"")</f>
        <v/>
      </c>
    </row>
    <row r="64" spans="1:24" ht="15" x14ac:dyDescent="0.25">
      <c r="A64">
        <v>13</v>
      </c>
      <c r="D64" s="36" t="str">
        <f ca="1">IFERROR(IF(Headings!$I$15&gt;=A64+1,OFFSET(INDIRECT(Front!$F$4&amp;"!$A$"&amp;MATCH(Headings!$D$15,INDIRECT(Front!$F$4&amp;"!$A:$A"),0)),-Headings!$I$15+A64,0),""),"")</f>
        <v/>
      </c>
      <c r="E64" s="36"/>
      <c r="F64" s="36"/>
      <c r="G64" s="36"/>
      <c r="H64" s="36"/>
      <c r="I64" s="36"/>
      <c r="J64" t="str">
        <f ca="1">IFERROR(IF(Headings!$I$15&gt;=A64+1,OFFSET(INDIRECT(Front!$F$4&amp;"!$A$"&amp;MATCH(Headings!$D$15,INDIRECT(Front!$F$4&amp;"!$A:$A"),0)),-Headings!$I$15+A64,1),""),"")</f>
        <v/>
      </c>
      <c r="K64" s="5" t="str">
        <f ca="1">IFERROR(IF(Headings!$I$15&gt;=A64+1,OFFSET(INDIRECT(Front!$F$4&amp;"!$A$"&amp;MATCH(Headings!$D$15,INDIRECT(Front!$F$4&amp;"!$A:$A"),0)),-Headings!$I$15+A64,2)/(J64*1024),""),"")</f>
        <v/>
      </c>
      <c r="L64" t="str">
        <f ca="1">IFERROR(IF(Headings!$I$15&gt;=A64+1,OFFSET(INDIRECT(Front!$F$4&amp;"!$A$"&amp;MATCH(Headings!$D$15,INDIRECT(Front!$F$4&amp;"!$A:$A"),0)),-Headings!$I$15+A64,3),""),"")</f>
        <v/>
      </c>
      <c r="M64" t="str">
        <f ca="1">IFERROR(IF(Headings!$I$15&gt;=A64+1,OFFSET(INDIRECT(Front!$F$4&amp;"!$A$"&amp;MATCH(Headings!$D$15,INDIRECT(Front!$F$4&amp;"!$A:$A"),0)),-Headings!$I$15+A64,4),""),"")</f>
        <v/>
      </c>
      <c r="O64">
        <v>26</v>
      </c>
      <c r="P64" s="49" t="str">
        <f ca="1">IFERROR(HYPERLINK(IF(#REF!&gt;=A77+1,OFFSET(INDIRECT(#REF!&amp;"!$A$"&amp;MATCH(#REF!,INDIRECT(#REF!&amp;"!$A:$A"),0)),-#REF!+A77,0),"")),"")</f>
        <v/>
      </c>
      <c r="Q64" s="36"/>
      <c r="R64" s="36"/>
      <c r="S64" s="36"/>
      <c r="T64" s="36"/>
      <c r="U64" t="str">
        <f ca="1">IFERROR(IF(Headings!$I$25&gt;=A77+1,OFFSET(INDIRECT($F$4&amp;"!$A$"&amp;MATCH(Headings!$D$25,INDIRECT($F$4&amp;"!$A:$A"),0)),-Headings!$I$25+A77,1),""),"")</f>
        <v/>
      </c>
      <c r="V64" s="18" t="str">
        <f ca="1">IFERROR(IF(Headings!$I$25&gt;=A77+1,OFFSET(INDIRECT($F$4&amp;"!$A$"&amp;MATCH(Headings!$D$25,INDIRECT($F$4&amp;"!$A:$A"),0)),-Headings!$I$25+A77,1)/SUM($U$38:$U$139),""),"")</f>
        <v/>
      </c>
      <c r="W64" t="str">
        <f ca="1">IFERROR(IF(Headings!$I$25&gt;=A77+1,OFFSET(INDIRECT($F$4&amp;"!$A$"&amp;MATCH(Headings!$D$25,INDIRECT($F$4&amp;"!$A:$A"),0)),-Headings!$I$25+A77,2),""),"")</f>
        <v/>
      </c>
      <c r="X64" s="18" t="str">
        <f ca="1">IFERROR(IF(Headings!$I$25&gt;=A77+1,OFFSET(INDIRECT($F$4&amp;"!$A$"&amp;MATCH(Headings!$D$25,INDIRECT($F$4&amp;"!$A:$A"),0)),-Headings!$I$25+A77,2)/SUM($W$38:$W$139),""),"")</f>
        <v/>
      </c>
    </row>
    <row r="65" spans="1:24" ht="15" x14ac:dyDescent="0.25">
      <c r="A65">
        <v>14</v>
      </c>
      <c r="D65" s="36" t="str">
        <f ca="1">IFERROR(IF(Headings!$I$15&gt;=A65+1,OFFSET(INDIRECT(Front!$F$4&amp;"!$A$"&amp;MATCH(Headings!$D$15,INDIRECT(Front!$F$4&amp;"!$A:$A"),0)),-Headings!$I$15+A65,0),""),"")</f>
        <v/>
      </c>
      <c r="E65" s="36"/>
      <c r="F65" s="36"/>
      <c r="G65" s="36"/>
      <c r="H65" s="36"/>
      <c r="I65" s="36"/>
      <c r="J65" t="str">
        <f ca="1">IFERROR(IF(Headings!$I$15&gt;=A65+1,OFFSET(INDIRECT(Front!$F$4&amp;"!$A$"&amp;MATCH(Headings!$D$15,INDIRECT(Front!$F$4&amp;"!$A:$A"),0)),-Headings!$I$15+A65,1),""),"")</f>
        <v/>
      </c>
      <c r="K65" s="5" t="str">
        <f ca="1">IFERROR(IF(Headings!$I$15&gt;=A65+1,OFFSET(INDIRECT(Front!$F$4&amp;"!$A$"&amp;MATCH(Headings!$D$15,INDIRECT(Front!$F$4&amp;"!$A:$A"),0)),-Headings!$I$15+A65,2)/(J65*1024),""),"")</f>
        <v/>
      </c>
      <c r="L65" t="str">
        <f ca="1">IFERROR(IF(Headings!$I$15&gt;=A65+1,OFFSET(INDIRECT(Front!$F$4&amp;"!$A$"&amp;MATCH(Headings!$D$15,INDIRECT(Front!$F$4&amp;"!$A:$A"),0)),-Headings!$I$15+A65,3),""),"")</f>
        <v/>
      </c>
      <c r="M65" t="str">
        <f ca="1">IFERROR(IF(Headings!$I$15&gt;=A65+1,OFFSET(INDIRECT(Front!$F$4&amp;"!$A$"&amp;MATCH(Headings!$D$15,INDIRECT(Front!$F$4&amp;"!$A:$A"),0)),-Headings!$I$15+A65,4),""),"")</f>
        <v/>
      </c>
      <c r="O65">
        <v>27</v>
      </c>
      <c r="P65" s="49" t="str">
        <f ca="1">IFERROR(HYPERLINK(IF(#REF!&gt;=A78+1,OFFSET(INDIRECT(#REF!&amp;"!$A$"&amp;MATCH(#REF!,INDIRECT(#REF!&amp;"!$A:$A"),0)),-#REF!+A78,0),"")),"")</f>
        <v/>
      </c>
      <c r="Q65" s="36"/>
      <c r="R65" s="36"/>
      <c r="S65" s="36"/>
      <c r="T65" s="36"/>
      <c r="U65" t="str">
        <f ca="1">IFERROR(IF(Headings!$I$25&gt;=A78+1,OFFSET(INDIRECT($F$4&amp;"!$A$"&amp;MATCH(Headings!$D$25,INDIRECT($F$4&amp;"!$A:$A"),0)),-Headings!$I$25+A78,1),""),"")</f>
        <v/>
      </c>
      <c r="V65" s="18" t="str">
        <f ca="1">IFERROR(IF(Headings!$I$25&gt;=A78+1,OFFSET(INDIRECT($F$4&amp;"!$A$"&amp;MATCH(Headings!$D$25,INDIRECT($F$4&amp;"!$A:$A"),0)),-Headings!$I$25+A78,1)/SUM($U$38:$U$139),""),"")</f>
        <v/>
      </c>
      <c r="W65" t="str">
        <f ca="1">IFERROR(IF(Headings!$I$25&gt;=A78+1,OFFSET(INDIRECT($F$4&amp;"!$A$"&amp;MATCH(Headings!$D$25,INDIRECT($F$4&amp;"!$A:$A"),0)),-Headings!$I$25+A78,2),""),"")</f>
        <v/>
      </c>
      <c r="X65" s="18" t="str">
        <f ca="1">IFERROR(IF(Headings!$I$25&gt;=A78+1,OFFSET(INDIRECT($F$4&amp;"!$A$"&amp;MATCH(Headings!$D$25,INDIRECT($F$4&amp;"!$A:$A"),0)),-Headings!$I$25+A78,2)/SUM($W$38:$W$139),""),"")</f>
        <v/>
      </c>
    </row>
    <row r="66" spans="1:24" ht="15" x14ac:dyDescent="0.25">
      <c r="A66">
        <v>15</v>
      </c>
      <c r="D66" s="36" t="str">
        <f ca="1">IFERROR(IF(Headings!$I$15&gt;=A66+1,OFFSET(INDIRECT(Front!$F$4&amp;"!$A$"&amp;MATCH(Headings!$D$15,INDIRECT(Front!$F$4&amp;"!$A:$A"),0)),-Headings!$I$15+A66,0),""),"")</f>
        <v/>
      </c>
      <c r="E66" s="36"/>
      <c r="F66" s="36"/>
      <c r="G66" s="36"/>
      <c r="H66" s="36"/>
      <c r="I66" s="36"/>
      <c r="J66" t="str">
        <f ca="1">IFERROR(IF(Headings!$I$15&gt;=A66+1,OFFSET(INDIRECT(Front!$F$4&amp;"!$A$"&amp;MATCH(Headings!$D$15,INDIRECT(Front!$F$4&amp;"!$A:$A"),0)),-Headings!$I$15+A66,1),""),"")</f>
        <v/>
      </c>
      <c r="K66" s="5" t="str">
        <f ca="1">IFERROR(IF(Headings!$I$15&gt;=A66+1,OFFSET(INDIRECT(Front!$F$4&amp;"!$A$"&amp;MATCH(Headings!$D$15,INDIRECT(Front!$F$4&amp;"!$A:$A"),0)),-Headings!$I$15+A66,2)/(J66*1024),""),"")</f>
        <v/>
      </c>
      <c r="L66" t="str">
        <f ca="1">IFERROR(IF(Headings!$I$15&gt;=A66+1,OFFSET(INDIRECT(Front!$F$4&amp;"!$A$"&amp;MATCH(Headings!$D$15,INDIRECT(Front!$F$4&amp;"!$A:$A"),0)),-Headings!$I$15+A66,3),""),"")</f>
        <v/>
      </c>
      <c r="M66" t="str">
        <f ca="1">IFERROR(IF(Headings!$I$15&gt;=A66+1,OFFSET(INDIRECT(Front!$F$4&amp;"!$A$"&amp;MATCH(Headings!$D$15,INDIRECT(Front!$F$4&amp;"!$A:$A"),0)),-Headings!$I$15+A66,4),""),"")</f>
        <v/>
      </c>
      <c r="O66">
        <v>28</v>
      </c>
      <c r="P66" s="49" t="str">
        <f ca="1">IFERROR(HYPERLINK(IF(#REF!&gt;=A79+1,OFFSET(INDIRECT(#REF!&amp;"!$A$"&amp;MATCH(#REF!,INDIRECT(#REF!&amp;"!$A:$A"),0)),-#REF!+A79,0),"")),"")</f>
        <v/>
      </c>
      <c r="Q66" s="36"/>
      <c r="R66" s="36"/>
      <c r="S66" s="36"/>
      <c r="T66" s="36"/>
      <c r="U66" t="str">
        <f ca="1">IFERROR(IF(Headings!$I$25&gt;=A79+1,OFFSET(INDIRECT($F$4&amp;"!$A$"&amp;MATCH(Headings!$D$25,INDIRECT($F$4&amp;"!$A:$A"),0)),-Headings!$I$25+A79,1),""),"")</f>
        <v/>
      </c>
      <c r="V66" s="18" t="str">
        <f ca="1">IFERROR(IF(Headings!$I$25&gt;=A79+1,OFFSET(INDIRECT($F$4&amp;"!$A$"&amp;MATCH(Headings!$D$25,INDIRECT($F$4&amp;"!$A:$A"),0)),-Headings!$I$25+A79,1)/SUM($U$38:$U$139),""),"")</f>
        <v/>
      </c>
      <c r="W66" t="str">
        <f ca="1">IFERROR(IF(Headings!$I$25&gt;=A79+1,OFFSET(INDIRECT($F$4&amp;"!$A$"&amp;MATCH(Headings!$D$25,INDIRECT($F$4&amp;"!$A:$A"),0)),-Headings!$I$25+A79,2),""),"")</f>
        <v/>
      </c>
      <c r="X66" s="18" t="str">
        <f ca="1">IFERROR(IF(Headings!$I$25&gt;=A79+1,OFFSET(INDIRECT($F$4&amp;"!$A$"&amp;MATCH(Headings!$D$25,INDIRECT($F$4&amp;"!$A:$A"),0)),-Headings!$I$25+A79,2)/SUM($W$38:$W$139),""),"")</f>
        <v/>
      </c>
    </row>
    <row r="67" spans="1:24" ht="15" x14ac:dyDescent="0.25">
      <c r="A67">
        <v>16</v>
      </c>
      <c r="D67" s="36" t="str">
        <f ca="1">IFERROR(IF(Headings!$I$15&gt;=A67+1,OFFSET(INDIRECT(Front!$F$4&amp;"!$A$"&amp;MATCH(Headings!$D$15,INDIRECT(Front!$F$4&amp;"!$A:$A"),0)),-Headings!$I$15+A67,0),""),"")</f>
        <v/>
      </c>
      <c r="E67" s="36"/>
      <c r="F67" s="36"/>
      <c r="G67" s="36"/>
      <c r="H67" s="36"/>
      <c r="I67" s="36"/>
      <c r="J67" t="str">
        <f ca="1">IFERROR(IF(Headings!$I$15&gt;=A67+1,OFFSET(INDIRECT(Front!$F$4&amp;"!$A$"&amp;MATCH(Headings!$D$15,INDIRECT(Front!$F$4&amp;"!$A:$A"),0)),-Headings!$I$15+A67,1),""),"")</f>
        <v/>
      </c>
      <c r="K67" s="5" t="str">
        <f ca="1">IFERROR(IF(Headings!$I$15&gt;=A67+1,OFFSET(INDIRECT(Front!$F$4&amp;"!$A$"&amp;MATCH(Headings!$D$15,INDIRECT(Front!$F$4&amp;"!$A:$A"),0)),-Headings!$I$15+A67,2)/(J67*1024),""),"")</f>
        <v/>
      </c>
      <c r="L67" t="str">
        <f ca="1">IFERROR(IF(Headings!$I$15&gt;=A67+1,OFFSET(INDIRECT(Front!$F$4&amp;"!$A$"&amp;MATCH(Headings!$D$15,INDIRECT(Front!$F$4&amp;"!$A:$A"),0)),-Headings!$I$15+A67,3),""),"")</f>
        <v/>
      </c>
      <c r="M67" t="str">
        <f ca="1">IFERROR(IF(Headings!$I$15&gt;=A67+1,OFFSET(INDIRECT(Front!$F$4&amp;"!$A$"&amp;MATCH(Headings!$D$15,INDIRECT(Front!$F$4&amp;"!$A:$A"),0)),-Headings!$I$15+A67,4),""),"")</f>
        <v/>
      </c>
      <c r="O67">
        <v>29</v>
      </c>
      <c r="P67" s="49" t="str">
        <f ca="1">IFERROR(HYPERLINK(IF(#REF!&gt;=A80+1,OFFSET(INDIRECT(#REF!&amp;"!$A$"&amp;MATCH(#REF!,INDIRECT(#REF!&amp;"!$A:$A"),0)),-#REF!+A80,0),"")),"")</f>
        <v/>
      </c>
      <c r="Q67" s="36"/>
      <c r="R67" s="36"/>
      <c r="S67" s="36"/>
      <c r="T67" s="36"/>
      <c r="U67" t="str">
        <f ca="1">IFERROR(IF(Headings!$I$25&gt;=A80+1,OFFSET(INDIRECT($F$4&amp;"!$A$"&amp;MATCH(Headings!$D$25,INDIRECT($F$4&amp;"!$A:$A"),0)),-Headings!$I$25+A80,1),""),"")</f>
        <v/>
      </c>
      <c r="V67" s="18" t="str">
        <f ca="1">IFERROR(IF(Headings!$I$25&gt;=A80+1,OFFSET(INDIRECT($F$4&amp;"!$A$"&amp;MATCH(Headings!$D$25,INDIRECT($F$4&amp;"!$A:$A"),0)),-Headings!$I$25+A80,1)/SUM($U$38:$U$139),""),"")</f>
        <v/>
      </c>
      <c r="W67" t="str">
        <f ca="1">IFERROR(IF(Headings!$I$25&gt;=A80+1,OFFSET(INDIRECT($F$4&amp;"!$A$"&amp;MATCH(Headings!$D$25,INDIRECT($F$4&amp;"!$A:$A"),0)),-Headings!$I$25+A80,2),""),"")</f>
        <v/>
      </c>
      <c r="X67" s="18" t="str">
        <f ca="1">IFERROR(IF(Headings!$I$25&gt;=A80+1,OFFSET(INDIRECT($F$4&amp;"!$A$"&amp;MATCH(Headings!$D$25,INDIRECT($F$4&amp;"!$A:$A"),0)),-Headings!$I$25+A80,2)/SUM($W$38:$W$139),""),"")</f>
        <v/>
      </c>
    </row>
    <row r="68" spans="1:24" ht="15" x14ac:dyDescent="0.25">
      <c r="A68">
        <v>17</v>
      </c>
      <c r="D68" s="36" t="str">
        <f ca="1">IFERROR(IF(Headings!$I$15&gt;=A68+1,OFFSET(INDIRECT(Front!$F$4&amp;"!$A$"&amp;MATCH(Headings!$D$15,INDIRECT(Front!$F$4&amp;"!$A:$A"),0)),-Headings!$I$15+A68,0),""),"")</f>
        <v/>
      </c>
      <c r="E68" s="36"/>
      <c r="F68" s="36"/>
      <c r="G68" s="36"/>
      <c r="H68" s="36"/>
      <c r="I68" s="36"/>
      <c r="J68" t="str">
        <f ca="1">IFERROR(IF(Headings!$I$15&gt;=A68+1,OFFSET(INDIRECT(Front!$F$4&amp;"!$A$"&amp;MATCH(Headings!$D$15,INDIRECT(Front!$F$4&amp;"!$A:$A"),0)),-Headings!$I$15+A68,1),""),"")</f>
        <v/>
      </c>
      <c r="K68" s="5" t="str">
        <f ca="1">IFERROR(IF(Headings!$I$15&gt;=A68+1,OFFSET(INDIRECT(Front!$F$4&amp;"!$A$"&amp;MATCH(Headings!$D$15,INDIRECT(Front!$F$4&amp;"!$A:$A"),0)),-Headings!$I$15+A68,2)/(J68*1024),""),"")</f>
        <v/>
      </c>
      <c r="L68" t="str">
        <f ca="1">IFERROR(IF(Headings!$I$15&gt;=A68+1,OFFSET(INDIRECT(Front!$F$4&amp;"!$A$"&amp;MATCH(Headings!$D$15,INDIRECT(Front!$F$4&amp;"!$A:$A"),0)),-Headings!$I$15+A68,3),""),"")</f>
        <v/>
      </c>
      <c r="M68" t="str">
        <f ca="1">IFERROR(IF(Headings!$I$15&gt;=A68+1,OFFSET(INDIRECT(Front!$F$4&amp;"!$A$"&amp;MATCH(Headings!$D$15,INDIRECT(Front!$F$4&amp;"!$A:$A"),0)),-Headings!$I$15+A68,4),""),"")</f>
        <v/>
      </c>
      <c r="O68">
        <v>30</v>
      </c>
      <c r="P68" s="49" t="str">
        <f ca="1">IFERROR(HYPERLINK(IF(#REF!&gt;=A81+1,OFFSET(INDIRECT(#REF!&amp;"!$A$"&amp;MATCH(#REF!,INDIRECT(#REF!&amp;"!$A:$A"),0)),-#REF!+A81,0),"")),"")</f>
        <v/>
      </c>
      <c r="Q68" s="36"/>
      <c r="R68" s="36"/>
      <c r="S68" s="36"/>
      <c r="T68" s="36"/>
      <c r="U68" t="str">
        <f ca="1">IFERROR(IF(Headings!$I$25&gt;=A81+1,OFFSET(INDIRECT($F$4&amp;"!$A$"&amp;MATCH(Headings!$D$25,INDIRECT($F$4&amp;"!$A:$A"),0)),-Headings!$I$25+A81,1),""),"")</f>
        <v/>
      </c>
      <c r="V68" s="18" t="str">
        <f ca="1">IFERROR(IF(Headings!$I$25&gt;=A81+1,OFFSET(INDIRECT($F$4&amp;"!$A$"&amp;MATCH(Headings!$D$25,INDIRECT($F$4&amp;"!$A:$A"),0)),-Headings!$I$25+A81,1)/SUM($U$38:$U$139),""),"")</f>
        <v/>
      </c>
      <c r="W68" t="str">
        <f ca="1">IFERROR(IF(Headings!$I$25&gt;=A81+1,OFFSET(INDIRECT($F$4&amp;"!$A$"&amp;MATCH(Headings!$D$25,INDIRECT($F$4&amp;"!$A:$A"),0)),-Headings!$I$25+A81,2),""),"")</f>
        <v/>
      </c>
      <c r="X68" s="18" t="str">
        <f ca="1">IFERROR(IF(Headings!$I$25&gt;=A81+1,OFFSET(INDIRECT($F$4&amp;"!$A$"&amp;MATCH(Headings!$D$25,INDIRECT($F$4&amp;"!$A:$A"),0)),-Headings!$I$25+A81,2)/SUM($W$38:$W$139),""),"")</f>
        <v/>
      </c>
    </row>
    <row r="69" spans="1:24" ht="15" x14ac:dyDescent="0.25">
      <c r="A69">
        <v>18</v>
      </c>
      <c r="D69" s="36" t="str">
        <f ca="1">IFERROR(IF(Headings!$I$15&gt;=A69+1,OFFSET(INDIRECT(Front!$F$4&amp;"!$A$"&amp;MATCH(Headings!$D$15,INDIRECT(Front!$F$4&amp;"!$A:$A"),0)),-Headings!$I$15+A69,0),""),"")</f>
        <v/>
      </c>
      <c r="E69" s="36"/>
      <c r="F69" s="36"/>
      <c r="G69" s="36"/>
      <c r="H69" s="36"/>
      <c r="I69" s="36"/>
      <c r="J69" t="str">
        <f ca="1">IFERROR(IF(Headings!$I$15&gt;=A69+1,OFFSET(INDIRECT(Front!$F$4&amp;"!$A$"&amp;MATCH(Headings!$D$15,INDIRECT(Front!$F$4&amp;"!$A:$A"),0)),-Headings!$I$15+A69,1),""),"")</f>
        <v/>
      </c>
      <c r="K69" s="5" t="str">
        <f ca="1">IFERROR(IF(Headings!$I$15&gt;=A69+1,OFFSET(INDIRECT(Front!$F$4&amp;"!$A$"&amp;MATCH(Headings!$D$15,INDIRECT(Front!$F$4&amp;"!$A:$A"),0)),-Headings!$I$15+A69,2)/(J69*1024),""),"")</f>
        <v/>
      </c>
      <c r="L69" t="str">
        <f ca="1">IFERROR(IF(Headings!$I$15&gt;=A69+1,OFFSET(INDIRECT(Front!$F$4&amp;"!$A$"&amp;MATCH(Headings!$D$15,INDIRECT(Front!$F$4&amp;"!$A:$A"),0)),-Headings!$I$15+A69,3),""),"")</f>
        <v/>
      </c>
      <c r="M69" t="str">
        <f ca="1">IFERROR(IF(Headings!$I$15&gt;=A69+1,OFFSET(INDIRECT(Front!$F$4&amp;"!$A$"&amp;MATCH(Headings!$D$15,INDIRECT(Front!$F$4&amp;"!$A:$A"),0)),-Headings!$I$15+A69,4),""),"")</f>
        <v/>
      </c>
      <c r="O69">
        <v>31</v>
      </c>
      <c r="P69" s="49" t="str">
        <f ca="1">IFERROR(HYPERLINK(IF(#REF!&gt;=A82+1,OFFSET(INDIRECT(#REF!&amp;"!$A$"&amp;MATCH(#REF!,INDIRECT(#REF!&amp;"!$A:$A"),0)),-#REF!+A82,0),"")),"")</f>
        <v/>
      </c>
      <c r="Q69" s="36"/>
      <c r="R69" s="36"/>
      <c r="S69" s="36"/>
      <c r="T69" s="36"/>
      <c r="U69" t="str">
        <f ca="1">IFERROR(IF(Headings!$I$25&gt;=A82+1,OFFSET(INDIRECT($F$4&amp;"!$A$"&amp;MATCH(Headings!$D$25,INDIRECT($F$4&amp;"!$A:$A"),0)),-Headings!$I$25+A82,1),""),"")</f>
        <v/>
      </c>
      <c r="V69" s="18" t="str">
        <f ca="1">IFERROR(IF(Headings!$I$25&gt;=A82+1,OFFSET(INDIRECT($F$4&amp;"!$A$"&amp;MATCH(Headings!$D$25,INDIRECT($F$4&amp;"!$A:$A"),0)),-Headings!$I$25+A82,1)/SUM($U$38:$U$139),""),"")</f>
        <v/>
      </c>
      <c r="W69" t="str">
        <f ca="1">IFERROR(IF(Headings!$I$25&gt;=A82+1,OFFSET(INDIRECT($F$4&amp;"!$A$"&amp;MATCH(Headings!$D$25,INDIRECT($F$4&amp;"!$A:$A"),0)),-Headings!$I$25+A82,2),""),"")</f>
        <v/>
      </c>
      <c r="X69" s="18" t="str">
        <f ca="1">IFERROR(IF(Headings!$I$25&gt;=A82+1,OFFSET(INDIRECT($F$4&amp;"!$A$"&amp;MATCH(Headings!$D$25,INDIRECT($F$4&amp;"!$A:$A"),0)),-Headings!$I$25+A82,2)/SUM($W$38:$W$139),""),"")</f>
        <v/>
      </c>
    </row>
    <row r="70" spans="1:24" ht="15" x14ac:dyDescent="0.25">
      <c r="A70">
        <v>19</v>
      </c>
      <c r="D70" s="36" t="str">
        <f ca="1">IFERROR(IF(Headings!$I$15&gt;=A70+1,OFFSET(INDIRECT(Front!$F$4&amp;"!$A$"&amp;MATCH(Headings!$D$15,INDIRECT(Front!$F$4&amp;"!$A:$A"),0)),-Headings!$I$15+A70,0),""),"")</f>
        <v/>
      </c>
      <c r="E70" s="36"/>
      <c r="F70" s="36"/>
      <c r="G70" s="36"/>
      <c r="H70" s="36"/>
      <c r="I70" s="36"/>
      <c r="J70" t="str">
        <f ca="1">IFERROR(IF(Headings!$I$15&gt;=A70+1,OFFSET(INDIRECT(Front!$F$4&amp;"!$A$"&amp;MATCH(Headings!$D$15,INDIRECT(Front!$F$4&amp;"!$A:$A"),0)),-Headings!$I$15+A70,1),""),"")</f>
        <v/>
      </c>
      <c r="K70" s="5" t="str">
        <f ca="1">IFERROR(IF(Headings!$I$15&gt;=A70+1,OFFSET(INDIRECT(Front!$F$4&amp;"!$A$"&amp;MATCH(Headings!$D$15,INDIRECT(Front!$F$4&amp;"!$A:$A"),0)),-Headings!$I$15+A70,2)/(J70*1024),""),"")</f>
        <v/>
      </c>
      <c r="L70" t="str">
        <f ca="1">IFERROR(IF(Headings!$I$15&gt;=A70+1,OFFSET(INDIRECT(Front!$F$4&amp;"!$A$"&amp;MATCH(Headings!$D$15,INDIRECT(Front!$F$4&amp;"!$A:$A"),0)),-Headings!$I$15+A70,3),""),"")</f>
        <v/>
      </c>
      <c r="M70" t="str">
        <f ca="1">IFERROR(IF(Headings!$I$15&gt;=A70+1,OFFSET(INDIRECT(Front!$F$4&amp;"!$A$"&amp;MATCH(Headings!$D$15,INDIRECT(Front!$F$4&amp;"!$A:$A"),0)),-Headings!$I$15+A70,4),""),"")</f>
        <v/>
      </c>
      <c r="O70">
        <v>32</v>
      </c>
      <c r="P70" s="49" t="str">
        <f ca="1">IFERROR(HYPERLINK(IF(#REF!&gt;=A83+1,OFFSET(INDIRECT(#REF!&amp;"!$A$"&amp;MATCH(#REF!,INDIRECT(#REF!&amp;"!$A:$A"),0)),-#REF!+A83,0),"")),"")</f>
        <v/>
      </c>
      <c r="Q70" s="36"/>
      <c r="R70" s="36"/>
      <c r="S70" s="36"/>
      <c r="T70" s="36"/>
      <c r="U70" t="str">
        <f ca="1">IFERROR(IF(Headings!$I$25&gt;=A83+1,OFFSET(INDIRECT($F$4&amp;"!$A$"&amp;MATCH(Headings!$D$25,INDIRECT($F$4&amp;"!$A:$A"),0)),-Headings!$I$25+A83,1),""),"")</f>
        <v/>
      </c>
      <c r="V70" s="18" t="str">
        <f ca="1">IFERROR(IF(Headings!$I$25&gt;=A83+1,OFFSET(INDIRECT($F$4&amp;"!$A$"&amp;MATCH(Headings!$D$25,INDIRECT($F$4&amp;"!$A:$A"),0)),-Headings!$I$25+A83,1)/SUM($U$38:$U$139),""),"")</f>
        <v/>
      </c>
      <c r="W70" t="str">
        <f ca="1">IFERROR(IF(Headings!$I$25&gt;=A83+1,OFFSET(INDIRECT($F$4&amp;"!$A$"&amp;MATCH(Headings!$D$25,INDIRECT($F$4&amp;"!$A:$A"),0)),-Headings!$I$25+A83,2),""),"")</f>
        <v/>
      </c>
      <c r="X70" s="18" t="str">
        <f ca="1">IFERROR(IF(Headings!$I$25&gt;=A83+1,OFFSET(INDIRECT($F$4&amp;"!$A$"&amp;MATCH(Headings!$D$25,INDIRECT($F$4&amp;"!$A:$A"),0)),-Headings!$I$25+A83,2)/SUM($W$38:$W$139),""),"")</f>
        <v/>
      </c>
    </row>
    <row r="71" spans="1:24" ht="15" x14ac:dyDescent="0.25">
      <c r="A71">
        <v>20</v>
      </c>
      <c r="D71" s="36" t="str">
        <f ca="1">IFERROR(IF(Headings!$I$15&gt;=A71+1,OFFSET(INDIRECT(Front!$F$4&amp;"!$A$"&amp;MATCH(Headings!$D$15,INDIRECT(Front!$F$4&amp;"!$A:$A"),0)),-Headings!$I$15+A71,0),""),"")</f>
        <v/>
      </c>
      <c r="E71" s="36"/>
      <c r="F71" s="36"/>
      <c r="G71" s="36"/>
      <c r="H71" s="36"/>
      <c r="I71" s="36"/>
      <c r="J71" t="str">
        <f ca="1">IFERROR(IF(Headings!$I$15&gt;=A71+1,OFFSET(INDIRECT(Front!$F$4&amp;"!$A$"&amp;MATCH(Headings!$D$15,INDIRECT(Front!$F$4&amp;"!$A:$A"),0)),-Headings!$I$15+A71,1),""),"")</f>
        <v/>
      </c>
      <c r="K71" s="5" t="str">
        <f ca="1">IFERROR(IF(Headings!$I$15&gt;=A71+1,OFFSET(INDIRECT(Front!$F$4&amp;"!$A$"&amp;MATCH(Headings!$D$15,INDIRECT(Front!$F$4&amp;"!$A:$A"),0)),-Headings!$I$15+A71,2)/(J71*1024),""),"")</f>
        <v/>
      </c>
      <c r="L71" t="str">
        <f ca="1">IFERROR(IF(Headings!$I$15&gt;=A71+1,OFFSET(INDIRECT(Front!$F$4&amp;"!$A$"&amp;MATCH(Headings!$D$15,INDIRECT(Front!$F$4&amp;"!$A:$A"),0)),-Headings!$I$15+A71,3),""),"")</f>
        <v/>
      </c>
      <c r="M71" t="str">
        <f ca="1">IFERROR(IF(Headings!$I$15&gt;=A71+1,OFFSET(INDIRECT(Front!$F$4&amp;"!$A$"&amp;MATCH(Headings!$D$15,INDIRECT(Front!$F$4&amp;"!$A:$A"),0)),-Headings!$I$15+A71,4),""),"")</f>
        <v/>
      </c>
      <c r="O71">
        <v>33</v>
      </c>
      <c r="P71" s="49" t="str">
        <f ca="1">IFERROR(HYPERLINK(IF(#REF!&gt;=A84+1,OFFSET(INDIRECT(#REF!&amp;"!$A$"&amp;MATCH(#REF!,INDIRECT(#REF!&amp;"!$A:$A"),0)),-#REF!+A84,0),"")),"")</f>
        <v/>
      </c>
      <c r="Q71" s="36"/>
      <c r="R71" s="36"/>
      <c r="S71" s="36"/>
      <c r="T71" s="36"/>
      <c r="U71" t="str">
        <f ca="1">IFERROR(IF(Headings!$I$25&gt;=A84+1,OFFSET(INDIRECT($F$4&amp;"!$A$"&amp;MATCH(Headings!$D$25,INDIRECT($F$4&amp;"!$A:$A"),0)),-Headings!$I$25+A84,1),""),"")</f>
        <v/>
      </c>
      <c r="V71" s="18" t="str">
        <f ca="1">IFERROR(IF(Headings!$I$25&gt;=A84+1,OFFSET(INDIRECT($F$4&amp;"!$A$"&amp;MATCH(Headings!$D$25,INDIRECT($F$4&amp;"!$A:$A"),0)),-Headings!$I$25+A84,1)/SUM($U$38:$U$139),""),"")</f>
        <v/>
      </c>
      <c r="W71" t="str">
        <f ca="1">IFERROR(IF(Headings!$I$25&gt;=A84+1,OFFSET(INDIRECT($F$4&amp;"!$A$"&amp;MATCH(Headings!$D$25,INDIRECT($F$4&amp;"!$A:$A"),0)),-Headings!$I$25+A84,2),""),"")</f>
        <v/>
      </c>
      <c r="X71" s="18" t="str">
        <f ca="1">IFERROR(IF(Headings!$I$25&gt;=A84+1,OFFSET(INDIRECT($F$4&amp;"!$A$"&amp;MATCH(Headings!$D$25,INDIRECT($F$4&amp;"!$A:$A"),0)),-Headings!$I$25+A84,2)/SUM($W$38:$W$139),""),"")</f>
        <v/>
      </c>
    </row>
    <row r="72" spans="1:24" ht="15" x14ac:dyDescent="0.25">
      <c r="A72">
        <v>21</v>
      </c>
      <c r="D72" s="36" t="str">
        <f ca="1">IFERROR(IF(Headings!$I$15&gt;=A72+1,OFFSET(INDIRECT(Front!$F$4&amp;"!$A$"&amp;MATCH(Headings!$D$15,INDIRECT(Front!$F$4&amp;"!$A:$A"),0)),-Headings!$I$15+A72,0),""),"")</f>
        <v/>
      </c>
      <c r="E72" s="36"/>
      <c r="F72" s="36"/>
      <c r="G72" s="36"/>
      <c r="H72" s="36"/>
      <c r="I72" s="36"/>
      <c r="J72" t="str">
        <f ca="1">IFERROR(IF(Headings!$I$15&gt;=A72+1,OFFSET(INDIRECT(Front!$F$4&amp;"!$A$"&amp;MATCH(Headings!$D$15,INDIRECT(Front!$F$4&amp;"!$A:$A"),0)),-Headings!$I$15+A72,1),""),"")</f>
        <v/>
      </c>
      <c r="K72" s="5" t="str">
        <f ca="1">IFERROR(IF(Headings!$I$15&gt;=A72+1,OFFSET(INDIRECT(Front!$F$4&amp;"!$A$"&amp;MATCH(Headings!$D$15,INDIRECT(Front!$F$4&amp;"!$A:$A"),0)),-Headings!$I$15+A72,2)/(J72*1024),""),"")</f>
        <v/>
      </c>
      <c r="L72" t="str">
        <f ca="1">IFERROR(IF(Headings!$I$15&gt;=A72+1,OFFSET(INDIRECT(Front!$F$4&amp;"!$A$"&amp;MATCH(Headings!$D$15,INDIRECT(Front!$F$4&amp;"!$A:$A"),0)),-Headings!$I$15+A72,3),""),"")</f>
        <v/>
      </c>
      <c r="M72" t="str">
        <f ca="1">IFERROR(IF(Headings!$I$15&gt;=A72+1,OFFSET(INDIRECT(Front!$F$4&amp;"!$A$"&amp;MATCH(Headings!$D$15,INDIRECT(Front!$F$4&amp;"!$A:$A"),0)),-Headings!$I$15+A72,4),""),"")</f>
        <v/>
      </c>
      <c r="O72">
        <v>34</v>
      </c>
      <c r="P72" s="49" t="str">
        <f ca="1">IFERROR(HYPERLINK(IF(#REF!&gt;=A85+1,OFFSET(INDIRECT(#REF!&amp;"!$A$"&amp;MATCH(#REF!,INDIRECT(#REF!&amp;"!$A:$A"),0)),-#REF!+A85,0),"")),"")</f>
        <v/>
      </c>
      <c r="Q72" s="36"/>
      <c r="R72" s="36"/>
      <c r="S72" s="36"/>
      <c r="T72" s="36"/>
      <c r="U72" t="str">
        <f ca="1">IFERROR(IF(Headings!$I$25&gt;=A85+1,OFFSET(INDIRECT($F$4&amp;"!$A$"&amp;MATCH(Headings!$D$25,INDIRECT($F$4&amp;"!$A:$A"),0)),-Headings!$I$25+A85,1),""),"")</f>
        <v/>
      </c>
      <c r="V72" s="18" t="str">
        <f ca="1">IFERROR(IF(Headings!$I$25&gt;=A85+1,OFFSET(INDIRECT($F$4&amp;"!$A$"&amp;MATCH(Headings!$D$25,INDIRECT($F$4&amp;"!$A:$A"),0)),-Headings!$I$25+A85,1)/SUM($U$38:$U$139),""),"")</f>
        <v/>
      </c>
      <c r="W72" t="str">
        <f ca="1">IFERROR(IF(Headings!$I$25&gt;=A85+1,OFFSET(INDIRECT($F$4&amp;"!$A$"&amp;MATCH(Headings!$D$25,INDIRECT($F$4&amp;"!$A:$A"),0)),-Headings!$I$25+A85,2),""),"")</f>
        <v/>
      </c>
      <c r="X72" s="18" t="str">
        <f ca="1">IFERROR(IF(Headings!$I$25&gt;=A85+1,OFFSET(INDIRECT($F$4&amp;"!$A$"&amp;MATCH(Headings!$D$25,INDIRECT($F$4&amp;"!$A:$A"),0)),-Headings!$I$25+A85,2)/SUM($W$38:$W$139),""),"")</f>
        <v/>
      </c>
    </row>
    <row r="73" spans="1:24" ht="15" x14ac:dyDescent="0.25">
      <c r="A73">
        <v>22</v>
      </c>
      <c r="D73" s="36" t="str">
        <f ca="1">IFERROR(IF(Headings!$I$15&gt;=A73+1,OFFSET(INDIRECT(Front!$F$4&amp;"!$A$"&amp;MATCH(Headings!$D$15,INDIRECT(Front!$F$4&amp;"!$A:$A"),0)),-Headings!$I$15+A73,0),""),"")</f>
        <v/>
      </c>
      <c r="E73" s="36"/>
      <c r="F73" s="36"/>
      <c r="G73" s="36"/>
      <c r="H73" s="36"/>
      <c r="I73" s="36"/>
      <c r="J73" t="str">
        <f ca="1">IFERROR(IF(Headings!$I$15&gt;=A73+1,OFFSET(INDIRECT(Front!$F$4&amp;"!$A$"&amp;MATCH(Headings!$D$15,INDIRECT(Front!$F$4&amp;"!$A:$A"),0)),-Headings!$I$15+A73,1),""),"")</f>
        <v/>
      </c>
      <c r="K73" s="5" t="str">
        <f ca="1">IFERROR(IF(Headings!$I$15&gt;=A73+1,OFFSET(INDIRECT(Front!$F$4&amp;"!$A$"&amp;MATCH(Headings!$D$15,INDIRECT(Front!$F$4&amp;"!$A:$A"),0)),-Headings!$I$15+A73,2)/(J73*1024),""),"")</f>
        <v/>
      </c>
      <c r="L73" t="str">
        <f ca="1">IFERROR(IF(Headings!$I$15&gt;=A73+1,OFFSET(INDIRECT(Front!$F$4&amp;"!$A$"&amp;MATCH(Headings!$D$15,INDIRECT(Front!$F$4&amp;"!$A:$A"),0)),-Headings!$I$15+A73,3),""),"")</f>
        <v/>
      </c>
      <c r="M73" t="str">
        <f ca="1">IFERROR(IF(Headings!$I$15&gt;=A73+1,OFFSET(INDIRECT(Front!$F$4&amp;"!$A$"&amp;MATCH(Headings!$D$15,INDIRECT(Front!$F$4&amp;"!$A:$A"),0)),-Headings!$I$15+A73,4),""),"")</f>
        <v/>
      </c>
      <c r="O73">
        <v>35</v>
      </c>
      <c r="P73" s="49" t="str">
        <f ca="1">IFERROR(HYPERLINK(IF(#REF!&gt;=A86+1,OFFSET(INDIRECT(#REF!&amp;"!$A$"&amp;MATCH(#REF!,INDIRECT(#REF!&amp;"!$A:$A"),0)),-#REF!+A86,0),"")),"")</f>
        <v/>
      </c>
      <c r="Q73" s="36"/>
      <c r="R73" s="36"/>
      <c r="S73" s="36"/>
      <c r="T73" s="36"/>
      <c r="U73" t="str">
        <f ca="1">IFERROR(IF(Headings!$I$25&gt;=A86+1,OFFSET(INDIRECT($F$4&amp;"!$A$"&amp;MATCH(Headings!$D$25,INDIRECT($F$4&amp;"!$A:$A"),0)),-Headings!$I$25+A86,1),""),"")</f>
        <v/>
      </c>
      <c r="V73" s="18" t="str">
        <f ca="1">IFERROR(IF(Headings!$I$25&gt;=A86+1,OFFSET(INDIRECT($F$4&amp;"!$A$"&amp;MATCH(Headings!$D$25,INDIRECT($F$4&amp;"!$A:$A"),0)),-Headings!$I$25+A86,1)/SUM($U$38:$U$139),""),"")</f>
        <v/>
      </c>
      <c r="W73" t="str">
        <f ca="1">IFERROR(IF(Headings!$I$25&gt;=A86+1,OFFSET(INDIRECT($F$4&amp;"!$A$"&amp;MATCH(Headings!$D$25,INDIRECT($F$4&amp;"!$A:$A"),0)),-Headings!$I$25+A86,2),""),"")</f>
        <v/>
      </c>
      <c r="X73" s="18" t="str">
        <f ca="1">IFERROR(IF(Headings!$I$25&gt;=A86+1,OFFSET(INDIRECT($F$4&amp;"!$A$"&amp;MATCH(Headings!$D$25,INDIRECT($F$4&amp;"!$A:$A"),0)),-Headings!$I$25+A86,2)/SUM($W$38:$W$139),""),"")</f>
        <v/>
      </c>
    </row>
    <row r="74" spans="1:24" ht="15" x14ac:dyDescent="0.25">
      <c r="A74">
        <v>23</v>
      </c>
      <c r="D74" s="36" t="str">
        <f ca="1">IFERROR(IF(Headings!$I$15&gt;=A74+1,OFFSET(INDIRECT(Front!$F$4&amp;"!$A$"&amp;MATCH(Headings!$D$15,INDIRECT(Front!$F$4&amp;"!$A:$A"),0)),-Headings!$I$15+A74,0),""),"")</f>
        <v/>
      </c>
      <c r="E74" s="36"/>
      <c r="F74" s="36"/>
      <c r="G74" s="36"/>
      <c r="H74" s="36"/>
      <c r="I74" s="36"/>
      <c r="J74" t="str">
        <f ca="1">IFERROR(IF(Headings!$I$15&gt;=A74+1,OFFSET(INDIRECT(Front!$F$4&amp;"!$A$"&amp;MATCH(Headings!$D$15,INDIRECT(Front!$F$4&amp;"!$A:$A"),0)),-Headings!$I$15+A74,1),""),"")</f>
        <v/>
      </c>
      <c r="K74" s="5" t="str">
        <f ca="1">IFERROR(IF(Headings!$I$15&gt;=A74+1,OFFSET(INDIRECT(Front!$F$4&amp;"!$A$"&amp;MATCH(Headings!$D$15,INDIRECT(Front!$F$4&amp;"!$A:$A"),0)),-Headings!$I$15+A74,2)/(J74*1024),""),"")</f>
        <v/>
      </c>
      <c r="L74" t="str">
        <f ca="1">IFERROR(IF(Headings!$I$15&gt;=A74+1,OFFSET(INDIRECT(Front!$F$4&amp;"!$A$"&amp;MATCH(Headings!$D$15,INDIRECT(Front!$F$4&amp;"!$A:$A"),0)),-Headings!$I$15+A74,3),""),"")</f>
        <v/>
      </c>
      <c r="M74" t="str">
        <f ca="1">IFERROR(IF(Headings!$I$15&gt;=A74+1,OFFSET(INDIRECT(Front!$F$4&amp;"!$A$"&amp;MATCH(Headings!$D$15,INDIRECT(Front!$F$4&amp;"!$A:$A"),0)),-Headings!$I$15+A74,4),""),"")</f>
        <v/>
      </c>
      <c r="O74">
        <v>36</v>
      </c>
      <c r="P74" s="49" t="str">
        <f ca="1">IFERROR(HYPERLINK(IF(#REF!&gt;=A87+1,OFFSET(INDIRECT(#REF!&amp;"!$A$"&amp;MATCH(#REF!,INDIRECT(#REF!&amp;"!$A:$A"),0)),-#REF!+A87,0),"")),"")</f>
        <v/>
      </c>
      <c r="Q74" s="36"/>
      <c r="R74" s="36"/>
      <c r="S74" s="36"/>
      <c r="T74" s="36"/>
      <c r="U74" t="str">
        <f ca="1">IFERROR(IF(Headings!$I$25&gt;=A87+1,OFFSET(INDIRECT($F$4&amp;"!$A$"&amp;MATCH(Headings!$D$25,INDIRECT($F$4&amp;"!$A:$A"),0)),-Headings!$I$25+A87,1),""),"")</f>
        <v/>
      </c>
      <c r="V74" s="18" t="str">
        <f ca="1">IFERROR(IF(Headings!$I$25&gt;=A87+1,OFFSET(INDIRECT($F$4&amp;"!$A$"&amp;MATCH(Headings!$D$25,INDIRECT($F$4&amp;"!$A:$A"),0)),-Headings!$I$25+A87,1)/SUM($U$38:$U$139),""),"")</f>
        <v/>
      </c>
      <c r="W74" t="str">
        <f ca="1">IFERROR(IF(Headings!$I$25&gt;=A87+1,OFFSET(INDIRECT($F$4&amp;"!$A$"&amp;MATCH(Headings!$D$25,INDIRECT($F$4&amp;"!$A:$A"),0)),-Headings!$I$25+A87,2),""),"")</f>
        <v/>
      </c>
      <c r="X74" s="18" t="str">
        <f ca="1">IFERROR(IF(Headings!$I$25&gt;=A87+1,OFFSET(INDIRECT($F$4&amp;"!$A$"&amp;MATCH(Headings!$D$25,INDIRECT($F$4&amp;"!$A:$A"),0)),-Headings!$I$25+A87,2)/SUM($W$38:$W$139),""),"")</f>
        <v/>
      </c>
    </row>
    <row r="75" spans="1:24" ht="15" x14ac:dyDescent="0.25">
      <c r="A75">
        <v>24</v>
      </c>
      <c r="D75" s="36" t="str">
        <f ca="1">IFERROR(IF(Headings!$I$15&gt;=A75+1,OFFSET(INDIRECT(Front!$F$4&amp;"!$A$"&amp;MATCH(Headings!$D$15,INDIRECT(Front!$F$4&amp;"!$A:$A"),0)),-Headings!$I$15+A75,0),""),"")</f>
        <v/>
      </c>
      <c r="E75" s="36"/>
      <c r="F75" s="36"/>
      <c r="G75" s="36"/>
      <c r="H75" s="36"/>
      <c r="I75" s="36"/>
      <c r="J75" t="str">
        <f ca="1">IFERROR(IF(Headings!$I$15&gt;=A75+1,OFFSET(INDIRECT(Front!$F$4&amp;"!$A$"&amp;MATCH(Headings!$D$15,INDIRECT(Front!$F$4&amp;"!$A:$A"),0)),-Headings!$I$15+A75,1),""),"")</f>
        <v/>
      </c>
      <c r="K75" s="5" t="str">
        <f ca="1">IFERROR(IF(Headings!$I$15&gt;=A75+1,OFFSET(INDIRECT(Front!$F$4&amp;"!$A$"&amp;MATCH(Headings!$D$15,INDIRECT(Front!$F$4&amp;"!$A:$A"),0)),-Headings!$I$15+A75,2)/(J75*1024),""),"")</f>
        <v/>
      </c>
      <c r="L75" t="str">
        <f ca="1">IFERROR(IF(Headings!$I$15&gt;=A75+1,OFFSET(INDIRECT(Front!$F$4&amp;"!$A$"&amp;MATCH(Headings!$D$15,INDIRECT(Front!$F$4&amp;"!$A:$A"),0)),-Headings!$I$15+A75,3),""),"")</f>
        <v/>
      </c>
      <c r="M75" t="str">
        <f ca="1">IFERROR(IF(Headings!$I$15&gt;=A75+1,OFFSET(INDIRECT(Front!$F$4&amp;"!$A$"&amp;MATCH(Headings!$D$15,INDIRECT(Front!$F$4&amp;"!$A:$A"),0)),-Headings!$I$15+A75,4),""),"")</f>
        <v/>
      </c>
      <c r="O75">
        <v>37</v>
      </c>
      <c r="P75" s="49" t="str">
        <f ca="1">IFERROR(HYPERLINK(IF(#REF!&gt;=A88+1,OFFSET(INDIRECT(#REF!&amp;"!$A$"&amp;MATCH(#REF!,INDIRECT(#REF!&amp;"!$A:$A"),0)),-#REF!+A88,0),"")),"")</f>
        <v/>
      </c>
      <c r="Q75" s="36"/>
      <c r="R75" s="36"/>
      <c r="S75" s="36"/>
      <c r="T75" s="36"/>
      <c r="U75" t="str">
        <f ca="1">IFERROR(IF(Headings!$I$25&gt;=A88+1,OFFSET(INDIRECT($F$4&amp;"!$A$"&amp;MATCH(Headings!$D$25,INDIRECT($F$4&amp;"!$A:$A"),0)),-Headings!$I$25+A88,1),""),"")</f>
        <v/>
      </c>
      <c r="V75" s="18" t="str">
        <f ca="1">IFERROR(IF(Headings!$I$25&gt;=A88+1,OFFSET(INDIRECT($F$4&amp;"!$A$"&amp;MATCH(Headings!$D$25,INDIRECT($F$4&amp;"!$A:$A"),0)),-Headings!$I$25+A88,1)/SUM($U$38:$U$139),""),"")</f>
        <v/>
      </c>
      <c r="W75" t="str">
        <f ca="1">IFERROR(IF(Headings!$I$25&gt;=A88+1,OFFSET(INDIRECT($F$4&amp;"!$A$"&amp;MATCH(Headings!$D$25,INDIRECT($F$4&amp;"!$A:$A"),0)),-Headings!$I$25+A88,2),""),"")</f>
        <v/>
      </c>
      <c r="X75" s="18" t="str">
        <f ca="1">IFERROR(IF(Headings!$I$25&gt;=A88+1,OFFSET(INDIRECT($F$4&amp;"!$A$"&amp;MATCH(Headings!$D$25,INDIRECT($F$4&amp;"!$A:$A"),0)),-Headings!$I$25+A88,2)/SUM($W$38:$W$139),""),"")</f>
        <v/>
      </c>
    </row>
    <row r="76" spans="1:24" ht="15" x14ac:dyDescent="0.25">
      <c r="A76">
        <v>25</v>
      </c>
      <c r="D76" s="36" t="str">
        <f ca="1">IFERROR(IF(Headings!$I$15&gt;=A76+1,OFFSET(INDIRECT(Front!$F$4&amp;"!$A$"&amp;MATCH(Headings!$D$15,INDIRECT(Front!$F$4&amp;"!$A:$A"),0)),-Headings!$I$15+A76,0),""),"")</f>
        <v/>
      </c>
      <c r="E76" s="36"/>
      <c r="F76" s="36"/>
      <c r="G76" s="36"/>
      <c r="H76" s="36"/>
      <c r="I76" s="36"/>
      <c r="J76" t="str">
        <f ca="1">IFERROR(IF(Headings!$I$15&gt;=A76+1,OFFSET(INDIRECT(Front!$F$4&amp;"!$A$"&amp;MATCH(Headings!$D$15,INDIRECT(Front!$F$4&amp;"!$A:$A"),0)),-Headings!$I$15+A76,1),""),"")</f>
        <v/>
      </c>
      <c r="K76" s="5" t="str">
        <f ca="1">IFERROR(IF(Headings!$I$15&gt;=A76+1,OFFSET(INDIRECT(Front!$F$4&amp;"!$A$"&amp;MATCH(Headings!$D$15,INDIRECT(Front!$F$4&amp;"!$A:$A"),0)),-Headings!$I$15+A76,2)/(J76*1024),""),"")</f>
        <v/>
      </c>
      <c r="L76" t="str">
        <f ca="1">IFERROR(IF(Headings!$I$15&gt;=A76+1,OFFSET(INDIRECT(Front!$F$4&amp;"!$A$"&amp;MATCH(Headings!$D$15,INDIRECT(Front!$F$4&amp;"!$A:$A"),0)),-Headings!$I$15+A76,3),""),"")</f>
        <v/>
      </c>
      <c r="M76" t="str">
        <f ca="1">IFERROR(IF(Headings!$I$15&gt;=A76+1,OFFSET(INDIRECT(Front!$F$4&amp;"!$A$"&amp;MATCH(Headings!$D$15,INDIRECT(Front!$F$4&amp;"!$A:$A"),0)),-Headings!$I$15+A76,4),""),"")</f>
        <v/>
      </c>
      <c r="O76">
        <v>38</v>
      </c>
      <c r="P76" s="49" t="str">
        <f ca="1">IFERROR(HYPERLINK(IF(#REF!&gt;=A89+1,OFFSET(INDIRECT(#REF!&amp;"!$A$"&amp;MATCH(#REF!,INDIRECT(#REF!&amp;"!$A:$A"),0)),-#REF!+A89,0),"")),"")</f>
        <v/>
      </c>
      <c r="Q76" s="36"/>
      <c r="R76" s="36"/>
      <c r="S76" s="36"/>
      <c r="T76" s="36"/>
      <c r="U76" t="str">
        <f ca="1">IFERROR(IF(Headings!$I$25&gt;=A89+1,OFFSET(INDIRECT($F$4&amp;"!$A$"&amp;MATCH(Headings!$D$25,INDIRECT($F$4&amp;"!$A:$A"),0)),-Headings!$I$25+A89,1),""),"")</f>
        <v/>
      </c>
      <c r="V76" s="18" t="str">
        <f ca="1">IFERROR(IF(Headings!$I$25&gt;=A89+1,OFFSET(INDIRECT($F$4&amp;"!$A$"&amp;MATCH(Headings!$D$25,INDIRECT($F$4&amp;"!$A:$A"),0)),-Headings!$I$25+A89,1)/SUM($U$38:$U$139),""),"")</f>
        <v/>
      </c>
      <c r="W76" t="str">
        <f ca="1">IFERROR(IF(Headings!$I$25&gt;=A89+1,OFFSET(INDIRECT($F$4&amp;"!$A$"&amp;MATCH(Headings!$D$25,INDIRECT($F$4&amp;"!$A:$A"),0)),-Headings!$I$25+A89,2),""),"")</f>
        <v/>
      </c>
      <c r="X76" s="18" t="str">
        <f ca="1">IFERROR(IF(Headings!$I$25&gt;=A89+1,OFFSET(INDIRECT($F$4&amp;"!$A$"&amp;MATCH(Headings!$D$25,INDIRECT($F$4&amp;"!$A:$A"),0)),-Headings!$I$25+A89,2)/SUM($W$38:$W$139),""),"")</f>
        <v/>
      </c>
    </row>
    <row r="77" spans="1:24" ht="15" x14ac:dyDescent="0.25">
      <c r="A77">
        <v>26</v>
      </c>
      <c r="D77" s="36" t="str">
        <f ca="1">IFERROR(IF(Headings!$I$15&gt;=A77+1,OFFSET(INDIRECT(Front!$F$4&amp;"!$A$"&amp;MATCH(Headings!$D$15,INDIRECT(Front!$F$4&amp;"!$A:$A"),0)),-Headings!$I$15+A77,0),""),"")</f>
        <v/>
      </c>
      <c r="E77" s="36"/>
      <c r="F77" s="36"/>
      <c r="G77" s="36"/>
      <c r="H77" s="36"/>
      <c r="I77" s="36"/>
      <c r="J77" t="str">
        <f ca="1">IFERROR(IF(Headings!$I$15&gt;=A77+1,OFFSET(INDIRECT(Front!$F$4&amp;"!$A$"&amp;MATCH(Headings!$D$15,INDIRECT(Front!$F$4&amp;"!$A:$A"),0)),-Headings!$I$15+A77,1),""),"")</f>
        <v/>
      </c>
      <c r="K77" s="5" t="str">
        <f ca="1">IFERROR(IF(Headings!$I$15&gt;=A77+1,OFFSET(INDIRECT(Front!$F$4&amp;"!$A$"&amp;MATCH(Headings!$D$15,INDIRECT(Front!$F$4&amp;"!$A:$A"),0)),-Headings!$I$15+A77,2)/(J77*1024),""),"")</f>
        <v/>
      </c>
      <c r="L77" t="str">
        <f ca="1">IFERROR(IF(Headings!$I$15&gt;=A77+1,OFFSET(INDIRECT(Front!$F$4&amp;"!$A$"&amp;MATCH(Headings!$D$15,INDIRECT(Front!$F$4&amp;"!$A:$A"),0)),-Headings!$I$15+A77,3),""),"")</f>
        <v/>
      </c>
      <c r="M77" t="str">
        <f ca="1">IFERROR(IF(Headings!$I$15&gt;=A77+1,OFFSET(INDIRECT(Front!$F$4&amp;"!$A$"&amp;MATCH(Headings!$D$15,INDIRECT(Front!$F$4&amp;"!$A:$A"),0)),-Headings!$I$15+A77,4),""),"")</f>
        <v/>
      </c>
      <c r="O77">
        <v>39</v>
      </c>
      <c r="P77" s="49" t="str">
        <f ca="1">IFERROR(HYPERLINK(IF(#REF!&gt;=A90+1,OFFSET(INDIRECT(#REF!&amp;"!$A$"&amp;MATCH(#REF!,INDIRECT(#REF!&amp;"!$A:$A"),0)),-#REF!+A90,0),"")),"")</f>
        <v/>
      </c>
      <c r="Q77" s="36"/>
      <c r="R77" s="36"/>
      <c r="S77" s="36"/>
      <c r="T77" s="36"/>
      <c r="U77" t="str">
        <f ca="1">IFERROR(IF(Headings!$I$25&gt;=A90+1,OFFSET(INDIRECT($F$4&amp;"!$A$"&amp;MATCH(Headings!$D$25,INDIRECT($F$4&amp;"!$A:$A"),0)),-Headings!$I$25+A90,1),""),"")</f>
        <v/>
      </c>
      <c r="V77" s="18" t="str">
        <f ca="1">IFERROR(IF(Headings!$I$25&gt;=A90+1,OFFSET(INDIRECT($F$4&amp;"!$A$"&amp;MATCH(Headings!$D$25,INDIRECT($F$4&amp;"!$A:$A"),0)),-Headings!$I$25+A90,1)/SUM($U$38:$U$139),""),"")</f>
        <v/>
      </c>
      <c r="W77" t="str">
        <f ca="1">IFERROR(IF(Headings!$I$25&gt;=A90+1,OFFSET(INDIRECT($F$4&amp;"!$A$"&amp;MATCH(Headings!$D$25,INDIRECT($F$4&amp;"!$A:$A"),0)),-Headings!$I$25+A90,2),""),"")</f>
        <v/>
      </c>
      <c r="X77" s="18" t="str">
        <f ca="1">IFERROR(IF(Headings!$I$25&gt;=A90+1,OFFSET(INDIRECT($F$4&amp;"!$A$"&amp;MATCH(Headings!$D$25,INDIRECT($F$4&amp;"!$A:$A"),0)),-Headings!$I$25+A90,2)/SUM($W$38:$W$139),""),"")</f>
        <v/>
      </c>
    </row>
    <row r="78" spans="1:24" ht="15" x14ac:dyDescent="0.25">
      <c r="A78">
        <v>27</v>
      </c>
      <c r="D78" s="36" t="str">
        <f ca="1">IFERROR(IF(Headings!$I$15&gt;=A78+1,OFFSET(INDIRECT(Front!$F$4&amp;"!$A$"&amp;MATCH(Headings!$D$15,INDIRECT(Front!$F$4&amp;"!$A:$A"),0)),-Headings!$I$15+A78,0),""),"")</f>
        <v/>
      </c>
      <c r="E78" s="36"/>
      <c r="F78" s="36"/>
      <c r="G78" s="36"/>
      <c r="H78" s="36"/>
      <c r="I78" s="36"/>
      <c r="J78" t="str">
        <f ca="1">IFERROR(IF(Headings!$I$15&gt;=A78+1,OFFSET(INDIRECT(Front!$F$4&amp;"!$A$"&amp;MATCH(Headings!$D$15,INDIRECT(Front!$F$4&amp;"!$A:$A"),0)),-Headings!$I$15+A78,1),""),"")</f>
        <v/>
      </c>
      <c r="K78" s="5" t="str">
        <f ca="1">IFERROR(IF(Headings!$I$15&gt;=A78+1,OFFSET(INDIRECT(Front!$F$4&amp;"!$A$"&amp;MATCH(Headings!$D$15,INDIRECT(Front!$F$4&amp;"!$A:$A"),0)),-Headings!$I$15+A78,2)/(J78*1024),""),"")</f>
        <v/>
      </c>
      <c r="L78" t="str">
        <f ca="1">IFERROR(IF(Headings!$I$15&gt;=A78+1,OFFSET(INDIRECT(Front!$F$4&amp;"!$A$"&amp;MATCH(Headings!$D$15,INDIRECT(Front!$F$4&amp;"!$A:$A"),0)),-Headings!$I$15+A78,3),""),"")</f>
        <v/>
      </c>
      <c r="M78" t="str">
        <f ca="1">IFERROR(IF(Headings!$I$15&gt;=A78+1,OFFSET(INDIRECT(Front!$F$4&amp;"!$A$"&amp;MATCH(Headings!$D$15,INDIRECT(Front!$F$4&amp;"!$A:$A"),0)),-Headings!$I$15+A78,4),""),"")</f>
        <v/>
      </c>
      <c r="O78">
        <v>40</v>
      </c>
      <c r="P78" s="49" t="str">
        <f ca="1">IFERROR(HYPERLINK(IF(#REF!&gt;=A91+1,OFFSET(INDIRECT(#REF!&amp;"!$A$"&amp;MATCH(#REF!,INDIRECT(#REF!&amp;"!$A:$A"),0)),-#REF!+A91,0),"")),"")</f>
        <v/>
      </c>
      <c r="Q78" s="36"/>
      <c r="R78" s="36"/>
      <c r="S78" s="36"/>
      <c r="T78" s="36"/>
      <c r="U78" t="str">
        <f ca="1">IFERROR(IF(Headings!$I$25&gt;=A91+1,OFFSET(INDIRECT($F$4&amp;"!$A$"&amp;MATCH(Headings!$D$25,INDIRECT($F$4&amp;"!$A:$A"),0)),-Headings!$I$25+A91,1),""),"")</f>
        <v/>
      </c>
      <c r="V78" s="18" t="str">
        <f ca="1">IFERROR(IF(Headings!$I$25&gt;=A91+1,OFFSET(INDIRECT($F$4&amp;"!$A$"&amp;MATCH(Headings!$D$25,INDIRECT($F$4&amp;"!$A:$A"),0)),-Headings!$I$25+A91,1)/SUM($U$38:$U$139),""),"")</f>
        <v/>
      </c>
      <c r="W78" t="str">
        <f ca="1">IFERROR(IF(Headings!$I$25&gt;=A91+1,OFFSET(INDIRECT($F$4&amp;"!$A$"&amp;MATCH(Headings!$D$25,INDIRECT($F$4&amp;"!$A:$A"),0)),-Headings!$I$25+A91,2),""),"")</f>
        <v/>
      </c>
      <c r="X78" s="18" t="str">
        <f ca="1">IFERROR(IF(Headings!$I$25&gt;=A91+1,OFFSET(INDIRECT($F$4&amp;"!$A$"&amp;MATCH(Headings!$D$25,INDIRECT($F$4&amp;"!$A:$A"),0)),-Headings!$I$25+A91,2)/SUM($W$38:$W$139),""),"")</f>
        <v/>
      </c>
    </row>
    <row r="79" spans="1:24" ht="15" x14ac:dyDescent="0.25">
      <c r="A79">
        <v>28</v>
      </c>
      <c r="D79" s="36" t="str">
        <f ca="1">IFERROR(IF(Headings!$I$15&gt;=A79+1,OFFSET(INDIRECT(Front!$F$4&amp;"!$A$"&amp;MATCH(Headings!$D$15,INDIRECT(Front!$F$4&amp;"!$A:$A"),0)),-Headings!$I$15+A79,0),""),"")</f>
        <v/>
      </c>
      <c r="E79" s="36"/>
      <c r="F79" s="36"/>
      <c r="G79" s="36"/>
      <c r="H79" s="36"/>
      <c r="I79" s="36"/>
      <c r="J79" t="str">
        <f ca="1">IFERROR(IF(Headings!$I$15&gt;=A79+1,OFFSET(INDIRECT(Front!$F$4&amp;"!$A$"&amp;MATCH(Headings!$D$15,INDIRECT(Front!$F$4&amp;"!$A:$A"),0)),-Headings!$I$15+A79,1),""),"")</f>
        <v/>
      </c>
      <c r="K79" s="5" t="str">
        <f ca="1">IFERROR(IF(Headings!$I$15&gt;=A79+1,OFFSET(INDIRECT(Front!$F$4&amp;"!$A$"&amp;MATCH(Headings!$D$15,INDIRECT(Front!$F$4&amp;"!$A:$A"),0)),-Headings!$I$15+A79,2)/(J79*1024),""),"")</f>
        <v/>
      </c>
      <c r="L79" t="str">
        <f ca="1">IFERROR(IF(Headings!$I$15&gt;=A79+1,OFFSET(INDIRECT(Front!$F$4&amp;"!$A$"&amp;MATCH(Headings!$D$15,INDIRECT(Front!$F$4&amp;"!$A:$A"),0)),-Headings!$I$15+A79,3),""),"")</f>
        <v/>
      </c>
      <c r="M79" t="str">
        <f ca="1">IFERROR(IF(Headings!$I$15&gt;=A79+1,OFFSET(INDIRECT(Front!$F$4&amp;"!$A$"&amp;MATCH(Headings!$D$15,INDIRECT(Front!$F$4&amp;"!$A:$A"),0)),-Headings!$I$15+A79,4),""),"")</f>
        <v/>
      </c>
      <c r="O79">
        <v>41</v>
      </c>
      <c r="P79" s="49" t="str">
        <f ca="1">IFERROR(HYPERLINK(IF(#REF!&gt;=A92+1,OFFSET(INDIRECT(#REF!&amp;"!$A$"&amp;MATCH(#REF!,INDIRECT(#REF!&amp;"!$A:$A"),0)),-#REF!+A92,0),"")),"")</f>
        <v/>
      </c>
      <c r="Q79" s="36"/>
      <c r="R79" s="36"/>
      <c r="S79" s="36"/>
      <c r="T79" s="36"/>
      <c r="U79" t="str">
        <f ca="1">IFERROR(IF(Headings!$I$25&gt;=A92+1,OFFSET(INDIRECT($F$4&amp;"!$A$"&amp;MATCH(Headings!$D$25,INDIRECT($F$4&amp;"!$A:$A"),0)),-Headings!$I$25+A92,1),""),"")</f>
        <v/>
      </c>
      <c r="V79" s="18" t="str">
        <f ca="1">IFERROR(IF(Headings!$I$25&gt;=A92+1,OFFSET(INDIRECT($F$4&amp;"!$A$"&amp;MATCH(Headings!$D$25,INDIRECT($F$4&amp;"!$A:$A"),0)),-Headings!$I$25+A92,1)/SUM($U$38:$U$139),""),"")</f>
        <v/>
      </c>
      <c r="W79" t="str">
        <f ca="1">IFERROR(IF(Headings!$I$25&gt;=A92+1,OFFSET(INDIRECT($F$4&amp;"!$A$"&amp;MATCH(Headings!$D$25,INDIRECT($F$4&amp;"!$A:$A"),0)),-Headings!$I$25+A92,2),""),"")</f>
        <v/>
      </c>
      <c r="X79" s="18" t="str">
        <f ca="1">IFERROR(IF(Headings!$I$25&gt;=A92+1,OFFSET(INDIRECT($F$4&amp;"!$A$"&amp;MATCH(Headings!$D$25,INDIRECT($F$4&amp;"!$A:$A"),0)),-Headings!$I$25+A92,2)/SUM($W$38:$W$139),""),"")</f>
        <v/>
      </c>
    </row>
    <row r="80" spans="1:24" ht="15" x14ac:dyDescent="0.25">
      <c r="A80">
        <v>29</v>
      </c>
      <c r="D80" s="36" t="str">
        <f ca="1">IFERROR(IF(Headings!$I$15&gt;=A80+1,OFFSET(INDIRECT(Front!$F$4&amp;"!$A$"&amp;MATCH(Headings!$D$15,INDIRECT(Front!$F$4&amp;"!$A:$A"),0)),-Headings!$I$15+A80,0),""),"")</f>
        <v/>
      </c>
      <c r="E80" s="36"/>
      <c r="F80" s="36"/>
      <c r="G80" s="36"/>
      <c r="H80" s="36"/>
      <c r="I80" s="36"/>
      <c r="J80" t="str">
        <f ca="1">IFERROR(IF(Headings!$I$15&gt;=A80+1,OFFSET(INDIRECT(Front!$F$4&amp;"!$A$"&amp;MATCH(Headings!$D$15,INDIRECT(Front!$F$4&amp;"!$A:$A"),0)),-Headings!$I$15+A80,1),""),"")</f>
        <v/>
      </c>
      <c r="K80" s="5" t="str">
        <f ca="1">IFERROR(IF(Headings!$I$15&gt;=A80+1,OFFSET(INDIRECT(Front!$F$4&amp;"!$A$"&amp;MATCH(Headings!$D$15,INDIRECT(Front!$F$4&amp;"!$A:$A"),0)),-Headings!$I$15+A80,2)/(J80*1024),""),"")</f>
        <v/>
      </c>
      <c r="L80" t="str">
        <f ca="1">IFERROR(IF(Headings!$I$15&gt;=A80+1,OFFSET(INDIRECT(Front!$F$4&amp;"!$A$"&amp;MATCH(Headings!$D$15,INDIRECT(Front!$F$4&amp;"!$A:$A"),0)),-Headings!$I$15+A80,3),""),"")</f>
        <v/>
      </c>
      <c r="M80" t="str">
        <f ca="1">IFERROR(IF(Headings!$I$15&gt;=A80+1,OFFSET(INDIRECT(Front!$F$4&amp;"!$A$"&amp;MATCH(Headings!$D$15,INDIRECT(Front!$F$4&amp;"!$A:$A"),0)),-Headings!$I$15+A80,4),""),"")</f>
        <v/>
      </c>
      <c r="O80">
        <v>42</v>
      </c>
      <c r="P80" s="49" t="str">
        <f ca="1">IFERROR(HYPERLINK(IF(#REF!&gt;=A93+1,OFFSET(INDIRECT(#REF!&amp;"!$A$"&amp;MATCH(#REF!,INDIRECT(#REF!&amp;"!$A:$A"),0)),-#REF!+A93,0),"")),"")</f>
        <v/>
      </c>
      <c r="Q80" s="36"/>
      <c r="R80" s="36"/>
      <c r="S80" s="36"/>
      <c r="T80" s="36"/>
      <c r="U80" t="str">
        <f ca="1">IFERROR(IF(Headings!$I$25&gt;=A93+1,OFFSET(INDIRECT($F$4&amp;"!$A$"&amp;MATCH(Headings!$D$25,INDIRECT($F$4&amp;"!$A:$A"),0)),-Headings!$I$25+A93,1),""),"")</f>
        <v/>
      </c>
      <c r="V80" s="18" t="str">
        <f ca="1">IFERROR(IF(Headings!$I$25&gt;=A93+1,OFFSET(INDIRECT($F$4&amp;"!$A$"&amp;MATCH(Headings!$D$25,INDIRECT($F$4&amp;"!$A:$A"),0)),-Headings!$I$25+A93,1)/SUM($U$38:$U$139),""),"")</f>
        <v/>
      </c>
      <c r="W80" t="str">
        <f ca="1">IFERROR(IF(Headings!$I$25&gt;=A93+1,OFFSET(INDIRECT($F$4&amp;"!$A$"&amp;MATCH(Headings!$D$25,INDIRECT($F$4&amp;"!$A:$A"),0)),-Headings!$I$25+A93,2),""),"")</f>
        <v/>
      </c>
      <c r="X80" s="18" t="str">
        <f ca="1">IFERROR(IF(Headings!$I$25&gt;=A93+1,OFFSET(INDIRECT($F$4&amp;"!$A$"&amp;MATCH(Headings!$D$25,INDIRECT($F$4&amp;"!$A:$A"),0)),-Headings!$I$25+A93,2)/SUM($W$38:$W$139),""),"")</f>
        <v/>
      </c>
    </row>
    <row r="81" spans="1:24" ht="15" x14ac:dyDescent="0.25">
      <c r="A81">
        <v>30</v>
      </c>
      <c r="D81" s="36" t="str">
        <f ca="1">IFERROR(IF(Headings!$I$15&gt;=A81+1,OFFSET(INDIRECT(Front!$F$4&amp;"!$A$"&amp;MATCH(Headings!$D$15,INDIRECT(Front!$F$4&amp;"!$A:$A"),0)),-Headings!$I$15+A81,0),""),"")</f>
        <v/>
      </c>
      <c r="E81" s="36"/>
      <c r="F81" s="36"/>
      <c r="G81" s="36"/>
      <c r="H81" s="36"/>
      <c r="I81" s="36"/>
      <c r="J81" t="str">
        <f ca="1">IFERROR(IF(Headings!$I$15&gt;=A81+1,OFFSET(INDIRECT(Front!$F$4&amp;"!$A$"&amp;MATCH(Headings!$D$15,INDIRECT(Front!$F$4&amp;"!$A:$A"),0)),-Headings!$I$15+A81,1),""),"")</f>
        <v/>
      </c>
      <c r="K81" s="5" t="str">
        <f ca="1">IFERROR(IF(Headings!$I$15&gt;=A81+1,OFFSET(INDIRECT(Front!$F$4&amp;"!$A$"&amp;MATCH(Headings!$D$15,INDIRECT(Front!$F$4&amp;"!$A:$A"),0)),-Headings!$I$15+A81,2)/(J81*1024),""),"")</f>
        <v/>
      </c>
      <c r="L81" t="str">
        <f ca="1">IFERROR(IF(Headings!$I$15&gt;=A81+1,OFFSET(INDIRECT(Front!$F$4&amp;"!$A$"&amp;MATCH(Headings!$D$15,INDIRECT(Front!$F$4&amp;"!$A:$A"),0)),-Headings!$I$15+A81,3),""),"")</f>
        <v/>
      </c>
      <c r="M81" t="str">
        <f ca="1">IFERROR(IF(Headings!$I$15&gt;=A81+1,OFFSET(INDIRECT(Front!$F$4&amp;"!$A$"&amp;MATCH(Headings!$D$15,INDIRECT(Front!$F$4&amp;"!$A:$A"),0)),-Headings!$I$15+A81,4),""),"")</f>
        <v/>
      </c>
      <c r="O81">
        <v>43</v>
      </c>
      <c r="P81" s="49" t="str">
        <f ca="1">IFERROR(HYPERLINK(IF(#REF!&gt;=A94+1,OFFSET(INDIRECT(#REF!&amp;"!$A$"&amp;MATCH(#REF!,INDIRECT(#REF!&amp;"!$A:$A"),0)),-#REF!+A94,0),"")),"")</f>
        <v/>
      </c>
      <c r="Q81" s="36"/>
      <c r="R81" s="36"/>
      <c r="S81" s="36"/>
      <c r="T81" s="36"/>
      <c r="U81" t="str">
        <f ca="1">IFERROR(IF(Headings!$I$25&gt;=A94+1,OFFSET(INDIRECT($F$4&amp;"!$A$"&amp;MATCH(Headings!$D$25,INDIRECT($F$4&amp;"!$A:$A"),0)),-Headings!$I$25+A94,1),""),"")</f>
        <v/>
      </c>
      <c r="V81" s="18" t="str">
        <f ca="1">IFERROR(IF(Headings!$I$25&gt;=A94+1,OFFSET(INDIRECT($F$4&amp;"!$A$"&amp;MATCH(Headings!$D$25,INDIRECT($F$4&amp;"!$A:$A"),0)),-Headings!$I$25+A94,1)/SUM($U$38:$U$139),""),"")</f>
        <v/>
      </c>
      <c r="W81" t="str">
        <f ca="1">IFERROR(IF(Headings!$I$25&gt;=A94+1,OFFSET(INDIRECT($F$4&amp;"!$A$"&amp;MATCH(Headings!$D$25,INDIRECT($F$4&amp;"!$A:$A"),0)),-Headings!$I$25+A94,2),""),"")</f>
        <v/>
      </c>
      <c r="X81" s="18" t="str">
        <f ca="1">IFERROR(IF(Headings!$I$25&gt;=A94+1,OFFSET(INDIRECT($F$4&amp;"!$A$"&amp;MATCH(Headings!$D$25,INDIRECT($F$4&amp;"!$A:$A"),0)),-Headings!$I$25+A94,2)/SUM($W$38:$W$139),""),"")</f>
        <v/>
      </c>
    </row>
    <row r="82" spans="1:24" ht="15" x14ac:dyDescent="0.25">
      <c r="A82">
        <v>31</v>
      </c>
      <c r="D82" s="36" t="str">
        <f ca="1">IFERROR(IF(Headings!$I$15&gt;=A82+1,OFFSET(INDIRECT(Front!$F$4&amp;"!$A$"&amp;MATCH(Headings!$D$15,INDIRECT(Front!$F$4&amp;"!$A:$A"),0)),-Headings!$I$15+A82,0),""),"")</f>
        <v/>
      </c>
      <c r="E82" s="36"/>
      <c r="F82" s="36"/>
      <c r="G82" s="36"/>
      <c r="H82" s="36"/>
      <c r="I82" s="36"/>
      <c r="J82" t="str">
        <f ca="1">IFERROR(IF(Headings!$I$15&gt;=A82+1,OFFSET(INDIRECT(Front!$F$4&amp;"!$A$"&amp;MATCH(Headings!$D$15,INDIRECT(Front!$F$4&amp;"!$A:$A"),0)),-Headings!$I$15+A82,1),""),"")</f>
        <v/>
      </c>
      <c r="K82" s="5" t="str">
        <f ca="1">IFERROR(IF(Headings!$I$15&gt;=A82+1,OFFSET(INDIRECT(Front!$F$4&amp;"!$A$"&amp;MATCH(Headings!$D$15,INDIRECT(Front!$F$4&amp;"!$A:$A"),0)),-Headings!$I$15+A82,2)/(J82*1024),""),"")</f>
        <v/>
      </c>
      <c r="L82" t="str">
        <f ca="1">IFERROR(IF(Headings!$I$15&gt;=A82+1,OFFSET(INDIRECT(Front!$F$4&amp;"!$A$"&amp;MATCH(Headings!$D$15,INDIRECT(Front!$F$4&amp;"!$A:$A"),0)),-Headings!$I$15+A82,3),""),"")</f>
        <v/>
      </c>
      <c r="M82" t="str">
        <f ca="1">IFERROR(IF(Headings!$I$15&gt;=A82+1,OFFSET(INDIRECT(Front!$F$4&amp;"!$A$"&amp;MATCH(Headings!$D$15,INDIRECT(Front!$F$4&amp;"!$A:$A"),0)),-Headings!$I$15+A82,4),""),"")</f>
        <v/>
      </c>
      <c r="O82">
        <v>44</v>
      </c>
      <c r="P82" s="49" t="str">
        <f ca="1">IFERROR(HYPERLINK(IF(#REF!&gt;=A95+1,OFFSET(INDIRECT(#REF!&amp;"!$A$"&amp;MATCH(#REF!,INDIRECT(#REF!&amp;"!$A:$A"),0)),-#REF!+A95,0),"")),"")</f>
        <v/>
      </c>
      <c r="Q82" s="36"/>
      <c r="R82" s="36"/>
      <c r="S82" s="36"/>
      <c r="T82" s="36"/>
      <c r="U82" t="str">
        <f ca="1">IFERROR(IF(Headings!$I$25&gt;=A95+1,OFFSET(INDIRECT($F$4&amp;"!$A$"&amp;MATCH(Headings!$D$25,INDIRECT($F$4&amp;"!$A:$A"),0)),-Headings!$I$25+A95,1),""),"")</f>
        <v/>
      </c>
      <c r="V82" s="18" t="str">
        <f ca="1">IFERROR(IF(Headings!$I$25&gt;=A95+1,OFFSET(INDIRECT($F$4&amp;"!$A$"&amp;MATCH(Headings!$D$25,INDIRECT($F$4&amp;"!$A:$A"),0)),-Headings!$I$25+A95,1)/SUM($U$38:$U$139),""),"")</f>
        <v/>
      </c>
      <c r="W82" t="str">
        <f ca="1">IFERROR(IF(Headings!$I$25&gt;=A95+1,OFFSET(INDIRECT($F$4&amp;"!$A$"&amp;MATCH(Headings!$D$25,INDIRECT($F$4&amp;"!$A:$A"),0)),-Headings!$I$25+A95,2),""),"")</f>
        <v/>
      </c>
      <c r="X82" s="18" t="str">
        <f ca="1">IFERROR(IF(Headings!$I$25&gt;=A95+1,OFFSET(INDIRECT($F$4&amp;"!$A$"&amp;MATCH(Headings!$D$25,INDIRECT($F$4&amp;"!$A:$A"),0)),-Headings!$I$25+A95,2)/SUM($W$38:$W$139),""),"")</f>
        <v/>
      </c>
    </row>
    <row r="83" spans="1:24" ht="15" x14ac:dyDescent="0.25">
      <c r="A83">
        <v>32</v>
      </c>
      <c r="D83" s="36" t="str">
        <f ca="1">IFERROR(IF(Headings!$I$15&gt;=A83+1,OFFSET(INDIRECT(Front!$F$4&amp;"!$A$"&amp;MATCH(Headings!$D$15,INDIRECT(Front!$F$4&amp;"!$A:$A"),0)),-Headings!$I$15+A83,0),""),"")</f>
        <v/>
      </c>
      <c r="E83" s="36"/>
      <c r="F83" s="36"/>
      <c r="G83" s="36"/>
      <c r="H83" s="36"/>
      <c r="I83" s="36"/>
      <c r="J83" t="str">
        <f ca="1">IFERROR(IF(Headings!$I$15&gt;=A83+1,OFFSET(INDIRECT(Front!$F$4&amp;"!$A$"&amp;MATCH(Headings!$D$15,INDIRECT(Front!$F$4&amp;"!$A:$A"),0)),-Headings!$I$15+A83,1),""),"")</f>
        <v/>
      </c>
      <c r="K83" s="5" t="str">
        <f ca="1">IFERROR(IF(Headings!$I$15&gt;=A83+1,OFFSET(INDIRECT(Front!$F$4&amp;"!$A$"&amp;MATCH(Headings!$D$15,INDIRECT(Front!$F$4&amp;"!$A:$A"),0)),-Headings!$I$15+A83,2)/(J83*1024),""),"")</f>
        <v/>
      </c>
      <c r="L83" t="str">
        <f ca="1">IFERROR(IF(Headings!$I$15&gt;=A83+1,OFFSET(INDIRECT(Front!$F$4&amp;"!$A$"&amp;MATCH(Headings!$D$15,INDIRECT(Front!$F$4&amp;"!$A:$A"),0)),-Headings!$I$15+A83,3),""),"")</f>
        <v/>
      </c>
      <c r="M83" t="str">
        <f ca="1">IFERROR(IF(Headings!$I$15&gt;=A83+1,OFFSET(INDIRECT(Front!$F$4&amp;"!$A$"&amp;MATCH(Headings!$D$15,INDIRECT(Front!$F$4&amp;"!$A:$A"),0)),-Headings!$I$15+A83,4),""),"")</f>
        <v/>
      </c>
      <c r="O83">
        <v>45</v>
      </c>
      <c r="P83" s="49" t="str">
        <f ca="1">IFERROR(HYPERLINK(IF(#REF!&gt;=A96+1,OFFSET(INDIRECT(#REF!&amp;"!$A$"&amp;MATCH(#REF!,INDIRECT(#REF!&amp;"!$A:$A"),0)),-#REF!+A96,0),"")),"")</f>
        <v/>
      </c>
      <c r="Q83" s="36"/>
      <c r="R83" s="36"/>
      <c r="S83" s="36"/>
      <c r="T83" s="36"/>
      <c r="U83" t="str">
        <f ca="1">IFERROR(IF(Headings!$I$25&gt;=A96+1,OFFSET(INDIRECT($F$4&amp;"!$A$"&amp;MATCH(Headings!$D$25,INDIRECT($F$4&amp;"!$A:$A"),0)),-Headings!$I$25+A96,1),""),"")</f>
        <v/>
      </c>
      <c r="V83" s="18" t="str">
        <f ca="1">IFERROR(IF(Headings!$I$25&gt;=A96+1,OFFSET(INDIRECT($F$4&amp;"!$A$"&amp;MATCH(Headings!$D$25,INDIRECT($F$4&amp;"!$A:$A"),0)),-Headings!$I$25+A96,1)/SUM($U$38:$U$139),""),"")</f>
        <v/>
      </c>
      <c r="W83" t="str">
        <f ca="1">IFERROR(IF(Headings!$I$25&gt;=A96+1,OFFSET(INDIRECT($F$4&amp;"!$A$"&amp;MATCH(Headings!$D$25,INDIRECT($F$4&amp;"!$A:$A"),0)),-Headings!$I$25+A96,2),""),"")</f>
        <v/>
      </c>
      <c r="X83" s="18" t="str">
        <f ca="1">IFERROR(IF(Headings!$I$25&gt;=A96+1,OFFSET(INDIRECT($F$4&amp;"!$A$"&amp;MATCH(Headings!$D$25,INDIRECT($F$4&amp;"!$A:$A"),0)),-Headings!$I$25+A96,2)/SUM($W$38:$W$139),""),"")</f>
        <v/>
      </c>
    </row>
    <row r="84" spans="1:24" ht="15" x14ac:dyDescent="0.25">
      <c r="A84">
        <v>33</v>
      </c>
      <c r="D84" s="36" t="str">
        <f ca="1">IFERROR(IF(Headings!$I$15&gt;=A84+1,OFFSET(INDIRECT(Front!$F$4&amp;"!$A$"&amp;MATCH(Headings!$D$15,INDIRECT(Front!$F$4&amp;"!$A:$A"),0)),-Headings!$I$15+A84,0),""),"")</f>
        <v/>
      </c>
      <c r="E84" s="36"/>
      <c r="F84" s="36"/>
      <c r="G84" s="36"/>
      <c r="H84" s="36"/>
      <c r="I84" s="36"/>
      <c r="J84" t="str">
        <f ca="1">IFERROR(IF(Headings!$I$15&gt;=A84+1,OFFSET(INDIRECT(Front!$F$4&amp;"!$A$"&amp;MATCH(Headings!$D$15,INDIRECT(Front!$F$4&amp;"!$A:$A"),0)),-Headings!$I$15+A84,1),""),"")</f>
        <v/>
      </c>
      <c r="K84" s="5" t="str">
        <f ca="1">IFERROR(IF(Headings!$I$15&gt;=A84+1,OFFSET(INDIRECT(Front!$F$4&amp;"!$A$"&amp;MATCH(Headings!$D$15,INDIRECT(Front!$F$4&amp;"!$A:$A"),0)),-Headings!$I$15+A84,2)/(J84*1024),""),"")</f>
        <v/>
      </c>
      <c r="L84" t="str">
        <f ca="1">IFERROR(IF(Headings!$I$15&gt;=A84+1,OFFSET(INDIRECT(Front!$F$4&amp;"!$A$"&amp;MATCH(Headings!$D$15,INDIRECT(Front!$F$4&amp;"!$A:$A"),0)),-Headings!$I$15+A84,3),""),"")</f>
        <v/>
      </c>
      <c r="M84" t="str">
        <f ca="1">IFERROR(IF(Headings!$I$15&gt;=A84+1,OFFSET(INDIRECT(Front!$F$4&amp;"!$A$"&amp;MATCH(Headings!$D$15,INDIRECT(Front!$F$4&amp;"!$A:$A"),0)),-Headings!$I$15+A84,4),""),"")</f>
        <v/>
      </c>
      <c r="O84">
        <v>46</v>
      </c>
      <c r="P84" s="49" t="str">
        <f ca="1">IFERROR(HYPERLINK(IF(#REF!&gt;=A97+1,OFFSET(INDIRECT(#REF!&amp;"!$A$"&amp;MATCH(#REF!,INDIRECT(#REF!&amp;"!$A:$A"),0)),-#REF!+A97,0),"")),"")</f>
        <v/>
      </c>
      <c r="Q84" s="36"/>
      <c r="R84" s="36"/>
      <c r="S84" s="36"/>
      <c r="T84" s="36"/>
      <c r="U84" t="str">
        <f ca="1">IFERROR(IF(Headings!$I$25&gt;=A97+1,OFFSET(INDIRECT($F$4&amp;"!$A$"&amp;MATCH(Headings!$D$25,INDIRECT($F$4&amp;"!$A:$A"),0)),-Headings!$I$25+A97,1),""),"")</f>
        <v/>
      </c>
      <c r="V84" s="18" t="str">
        <f ca="1">IFERROR(IF(Headings!$I$25&gt;=A97+1,OFFSET(INDIRECT($F$4&amp;"!$A$"&amp;MATCH(Headings!$D$25,INDIRECT($F$4&amp;"!$A:$A"),0)),-Headings!$I$25+A97,1)/SUM($U$38:$U$139),""),"")</f>
        <v/>
      </c>
      <c r="W84" t="str">
        <f ca="1">IFERROR(IF(Headings!$I$25&gt;=A97+1,OFFSET(INDIRECT($F$4&amp;"!$A$"&amp;MATCH(Headings!$D$25,INDIRECT($F$4&amp;"!$A:$A"),0)),-Headings!$I$25+A97,2),""),"")</f>
        <v/>
      </c>
      <c r="X84" s="18" t="str">
        <f ca="1">IFERROR(IF(Headings!$I$25&gt;=A97+1,OFFSET(INDIRECT($F$4&amp;"!$A$"&amp;MATCH(Headings!$D$25,INDIRECT($F$4&amp;"!$A:$A"),0)),-Headings!$I$25+A97,2)/SUM($W$38:$W$139),""),"")</f>
        <v/>
      </c>
    </row>
    <row r="85" spans="1:24" ht="15" x14ac:dyDescent="0.25">
      <c r="A85">
        <v>34</v>
      </c>
      <c r="D85" s="36" t="str">
        <f ca="1">IFERROR(IF(Headings!$I$15&gt;=A85+1,OFFSET(INDIRECT(Front!$F$4&amp;"!$A$"&amp;MATCH(Headings!$D$15,INDIRECT(Front!$F$4&amp;"!$A:$A"),0)),-Headings!$I$15+A85,0),""),"")</f>
        <v/>
      </c>
      <c r="E85" s="36"/>
      <c r="F85" s="36"/>
      <c r="G85" s="36"/>
      <c r="H85" s="36"/>
      <c r="I85" s="36"/>
      <c r="J85" t="str">
        <f ca="1">IFERROR(IF(Headings!$I$15&gt;=A85+1,OFFSET(INDIRECT(Front!$F$4&amp;"!$A$"&amp;MATCH(Headings!$D$15,INDIRECT(Front!$F$4&amp;"!$A:$A"),0)),-Headings!$I$15+A85,1),""),"")</f>
        <v/>
      </c>
      <c r="K85" s="5" t="str">
        <f ca="1">IFERROR(IF(Headings!$I$15&gt;=A85+1,OFFSET(INDIRECT(Front!$F$4&amp;"!$A$"&amp;MATCH(Headings!$D$15,INDIRECT(Front!$F$4&amp;"!$A:$A"),0)),-Headings!$I$15+A85,2)/(J85*1024),""),"")</f>
        <v/>
      </c>
      <c r="L85" t="str">
        <f ca="1">IFERROR(IF(Headings!$I$15&gt;=A85+1,OFFSET(INDIRECT(Front!$F$4&amp;"!$A$"&amp;MATCH(Headings!$D$15,INDIRECT(Front!$F$4&amp;"!$A:$A"),0)),-Headings!$I$15+A85,3),""),"")</f>
        <v/>
      </c>
      <c r="M85" t="str">
        <f ca="1">IFERROR(IF(Headings!$I$15&gt;=A85+1,OFFSET(INDIRECT(Front!$F$4&amp;"!$A$"&amp;MATCH(Headings!$D$15,INDIRECT(Front!$F$4&amp;"!$A:$A"),0)),-Headings!$I$15+A85,4),""),"")</f>
        <v/>
      </c>
      <c r="O85">
        <v>47</v>
      </c>
      <c r="P85" s="49" t="str">
        <f ca="1">IFERROR(HYPERLINK(IF(#REF!&gt;=A98+1,OFFSET(INDIRECT(#REF!&amp;"!$A$"&amp;MATCH(#REF!,INDIRECT(#REF!&amp;"!$A:$A"),0)),-#REF!+A98,0),"")),"")</f>
        <v/>
      </c>
      <c r="Q85" s="36"/>
      <c r="R85" s="36"/>
      <c r="S85" s="36"/>
      <c r="T85" s="36"/>
      <c r="U85" t="str">
        <f ca="1">IFERROR(IF(Headings!$I$25&gt;=A98+1,OFFSET(INDIRECT($F$4&amp;"!$A$"&amp;MATCH(Headings!$D$25,INDIRECT($F$4&amp;"!$A:$A"),0)),-Headings!$I$25+A98,1),""),"")</f>
        <v/>
      </c>
      <c r="V85" s="18" t="str">
        <f ca="1">IFERROR(IF(Headings!$I$25&gt;=A98+1,OFFSET(INDIRECT($F$4&amp;"!$A$"&amp;MATCH(Headings!$D$25,INDIRECT($F$4&amp;"!$A:$A"),0)),-Headings!$I$25+A98,1)/SUM($U$38:$U$139),""),"")</f>
        <v/>
      </c>
      <c r="W85" t="str">
        <f ca="1">IFERROR(IF(Headings!$I$25&gt;=A98+1,OFFSET(INDIRECT($F$4&amp;"!$A$"&amp;MATCH(Headings!$D$25,INDIRECT($F$4&amp;"!$A:$A"),0)),-Headings!$I$25+A98,2),""),"")</f>
        <v/>
      </c>
      <c r="X85" s="18" t="str">
        <f ca="1">IFERROR(IF(Headings!$I$25&gt;=A98+1,OFFSET(INDIRECT($F$4&amp;"!$A$"&amp;MATCH(Headings!$D$25,INDIRECT($F$4&amp;"!$A:$A"),0)),-Headings!$I$25+A98,2)/SUM($W$38:$W$139),""),"")</f>
        <v/>
      </c>
    </row>
    <row r="86" spans="1:24" ht="15" x14ac:dyDescent="0.25">
      <c r="A86">
        <v>35</v>
      </c>
      <c r="D86" s="36" t="str">
        <f ca="1">IFERROR(IF(Headings!$I$15&gt;=A86+1,OFFSET(INDIRECT(Front!$F$4&amp;"!$A$"&amp;MATCH(Headings!$D$15,INDIRECT(Front!$F$4&amp;"!$A:$A"),0)),-Headings!$I$15+A86,0),""),"")</f>
        <v/>
      </c>
      <c r="E86" s="36"/>
      <c r="F86" s="36"/>
      <c r="G86" s="36"/>
      <c r="H86" s="36"/>
      <c r="I86" s="36"/>
      <c r="J86" t="str">
        <f ca="1">IFERROR(IF(Headings!$I$15&gt;=A86+1,OFFSET(INDIRECT(Front!$F$4&amp;"!$A$"&amp;MATCH(Headings!$D$15,INDIRECT(Front!$F$4&amp;"!$A:$A"),0)),-Headings!$I$15+A86,1),""),"")</f>
        <v/>
      </c>
      <c r="K86" s="5" t="str">
        <f ca="1">IFERROR(IF(Headings!$I$15&gt;=A86+1,OFFSET(INDIRECT(Front!$F$4&amp;"!$A$"&amp;MATCH(Headings!$D$15,INDIRECT(Front!$F$4&amp;"!$A:$A"),0)),-Headings!$I$15+A86,2)/(J86*1024),""),"")</f>
        <v/>
      </c>
      <c r="L86" t="str">
        <f ca="1">IFERROR(IF(Headings!$I$15&gt;=A86+1,OFFSET(INDIRECT(Front!$F$4&amp;"!$A$"&amp;MATCH(Headings!$D$15,INDIRECT(Front!$F$4&amp;"!$A:$A"),0)),-Headings!$I$15+A86,3),""),"")</f>
        <v/>
      </c>
      <c r="M86" t="str">
        <f ca="1">IFERROR(IF(Headings!$I$15&gt;=A86+1,OFFSET(INDIRECT(Front!$F$4&amp;"!$A$"&amp;MATCH(Headings!$D$15,INDIRECT(Front!$F$4&amp;"!$A:$A"),0)),-Headings!$I$15+A86,4),""),"")</f>
        <v/>
      </c>
      <c r="O86">
        <v>48</v>
      </c>
      <c r="P86" s="49" t="str">
        <f ca="1">IFERROR(HYPERLINK(IF(#REF!&gt;=A99+1,OFFSET(INDIRECT(#REF!&amp;"!$A$"&amp;MATCH(#REF!,INDIRECT(#REF!&amp;"!$A:$A"),0)),-#REF!+A99,0),"")),"")</f>
        <v/>
      </c>
      <c r="Q86" s="36"/>
      <c r="R86" s="36"/>
      <c r="S86" s="36"/>
      <c r="T86" s="36"/>
      <c r="U86" t="str">
        <f ca="1">IFERROR(IF(Headings!$I$25&gt;=A99+1,OFFSET(INDIRECT($F$4&amp;"!$A$"&amp;MATCH(Headings!$D$25,INDIRECT($F$4&amp;"!$A:$A"),0)),-Headings!$I$25+A99,1),""),"")</f>
        <v/>
      </c>
      <c r="V86" s="18" t="str">
        <f ca="1">IFERROR(IF(Headings!$I$25&gt;=A99+1,OFFSET(INDIRECT($F$4&amp;"!$A$"&amp;MATCH(Headings!$D$25,INDIRECT($F$4&amp;"!$A:$A"),0)),-Headings!$I$25+A99,1)/SUM($U$38:$U$139),""),"")</f>
        <v/>
      </c>
      <c r="W86" t="str">
        <f ca="1">IFERROR(IF(Headings!$I$25&gt;=A99+1,OFFSET(INDIRECT($F$4&amp;"!$A$"&amp;MATCH(Headings!$D$25,INDIRECT($F$4&amp;"!$A:$A"),0)),-Headings!$I$25+A99,2),""),"")</f>
        <v/>
      </c>
      <c r="X86" s="18" t="str">
        <f ca="1">IFERROR(IF(Headings!$I$25&gt;=A99+1,OFFSET(INDIRECT($F$4&amp;"!$A$"&amp;MATCH(Headings!$D$25,INDIRECT($F$4&amp;"!$A:$A"),0)),-Headings!$I$25+A99,2)/SUM($W$38:$W$139),""),"")</f>
        <v/>
      </c>
    </row>
    <row r="87" spans="1:24" ht="15" x14ac:dyDescent="0.25">
      <c r="A87">
        <v>36</v>
      </c>
      <c r="D87" s="36" t="str">
        <f ca="1">IFERROR(IF(Headings!$I$15&gt;=A87+1,OFFSET(INDIRECT(Front!$F$4&amp;"!$A$"&amp;MATCH(Headings!$D$15,INDIRECT(Front!$F$4&amp;"!$A:$A"),0)),-Headings!$I$15+A87,0),""),"")</f>
        <v/>
      </c>
      <c r="E87" s="36"/>
      <c r="F87" s="36"/>
      <c r="G87" s="36"/>
      <c r="H87" s="36"/>
      <c r="I87" s="36"/>
      <c r="J87" t="str">
        <f ca="1">IFERROR(IF(Headings!$I$15&gt;=A87+1,OFFSET(INDIRECT(Front!$F$4&amp;"!$A$"&amp;MATCH(Headings!$D$15,INDIRECT(Front!$F$4&amp;"!$A:$A"),0)),-Headings!$I$15+A87,1),""),"")</f>
        <v/>
      </c>
      <c r="K87" s="5" t="str">
        <f ca="1">IFERROR(IF(Headings!$I$15&gt;=A87+1,OFFSET(INDIRECT(Front!$F$4&amp;"!$A$"&amp;MATCH(Headings!$D$15,INDIRECT(Front!$F$4&amp;"!$A:$A"),0)),-Headings!$I$15+A87,2)/(J87*1024),""),"")</f>
        <v/>
      </c>
      <c r="L87" t="str">
        <f ca="1">IFERROR(IF(Headings!$I$15&gt;=A87+1,OFFSET(INDIRECT(Front!$F$4&amp;"!$A$"&amp;MATCH(Headings!$D$15,INDIRECT(Front!$F$4&amp;"!$A:$A"),0)),-Headings!$I$15+A87,3),""),"")</f>
        <v/>
      </c>
      <c r="M87" t="str">
        <f ca="1">IFERROR(IF(Headings!$I$15&gt;=A87+1,OFFSET(INDIRECT(Front!$F$4&amp;"!$A$"&amp;MATCH(Headings!$D$15,INDIRECT(Front!$F$4&amp;"!$A:$A"),0)),-Headings!$I$15+A87,4),""),"")</f>
        <v/>
      </c>
      <c r="O87">
        <v>49</v>
      </c>
      <c r="P87" s="49" t="str">
        <f ca="1">IFERROR(HYPERLINK(IF(#REF!&gt;=A100+1,OFFSET(INDIRECT(#REF!&amp;"!$A$"&amp;MATCH(#REF!,INDIRECT(#REF!&amp;"!$A:$A"),0)),-#REF!+A100,0),"")),"")</f>
        <v/>
      </c>
      <c r="Q87" s="36"/>
      <c r="R87" s="36"/>
      <c r="S87" s="36"/>
      <c r="T87" s="36"/>
      <c r="U87" t="str">
        <f ca="1">IFERROR(IF(Headings!$I$25&gt;=A100+1,OFFSET(INDIRECT($F$4&amp;"!$A$"&amp;MATCH(Headings!$D$25,INDIRECT($F$4&amp;"!$A:$A"),0)),-Headings!$I$25+A100,1),""),"")</f>
        <v/>
      </c>
      <c r="V87" s="18" t="str">
        <f ca="1">IFERROR(IF(Headings!$I$25&gt;=A100+1,OFFSET(INDIRECT($F$4&amp;"!$A$"&amp;MATCH(Headings!$D$25,INDIRECT($F$4&amp;"!$A:$A"),0)),-Headings!$I$25+A100,1)/SUM($U$38:$U$139),""),"")</f>
        <v/>
      </c>
      <c r="W87" t="str">
        <f ca="1">IFERROR(IF(Headings!$I$25&gt;=A100+1,OFFSET(INDIRECT($F$4&amp;"!$A$"&amp;MATCH(Headings!$D$25,INDIRECT($F$4&amp;"!$A:$A"),0)),-Headings!$I$25+A100,2),""),"")</f>
        <v/>
      </c>
      <c r="X87" s="18" t="str">
        <f ca="1">IFERROR(IF(Headings!$I$25&gt;=A100+1,OFFSET(INDIRECT($F$4&amp;"!$A$"&amp;MATCH(Headings!$D$25,INDIRECT($F$4&amp;"!$A:$A"),0)),-Headings!$I$25+A100,2)/SUM($W$38:$W$139),""),"")</f>
        <v/>
      </c>
    </row>
    <row r="88" spans="1:24" ht="15" x14ac:dyDescent="0.25">
      <c r="A88">
        <v>37</v>
      </c>
      <c r="D88" s="36" t="str">
        <f ca="1">IFERROR(IF(Headings!$I$15&gt;=A88+1,OFFSET(INDIRECT(Front!$F$4&amp;"!$A$"&amp;MATCH(Headings!$D$15,INDIRECT(Front!$F$4&amp;"!$A:$A"),0)),-Headings!$I$15+A88,0),""),"")</f>
        <v/>
      </c>
      <c r="E88" s="36"/>
      <c r="F88" s="36"/>
      <c r="G88" s="36"/>
      <c r="H88" s="36"/>
      <c r="I88" s="36"/>
      <c r="J88" t="str">
        <f ca="1">IFERROR(IF(Headings!$I$15&gt;=A88+1,OFFSET(INDIRECT(Front!$F$4&amp;"!$A$"&amp;MATCH(Headings!$D$15,INDIRECT(Front!$F$4&amp;"!$A:$A"),0)),-Headings!$I$15+A88,1),""),"")</f>
        <v/>
      </c>
      <c r="K88" s="5" t="str">
        <f ca="1">IFERROR(IF(Headings!$I$15&gt;=A88+1,OFFSET(INDIRECT(Front!$F$4&amp;"!$A$"&amp;MATCH(Headings!$D$15,INDIRECT(Front!$F$4&amp;"!$A:$A"),0)),-Headings!$I$15+A88,2)/(J88*1024),""),"")</f>
        <v/>
      </c>
      <c r="L88" t="str">
        <f ca="1">IFERROR(IF(Headings!$I$15&gt;=A88+1,OFFSET(INDIRECT(Front!$F$4&amp;"!$A$"&amp;MATCH(Headings!$D$15,INDIRECT(Front!$F$4&amp;"!$A:$A"),0)),-Headings!$I$15+A88,3),""),"")</f>
        <v/>
      </c>
      <c r="M88" t="str">
        <f ca="1">IFERROR(IF(Headings!$I$15&gt;=A88+1,OFFSET(INDIRECT(Front!$F$4&amp;"!$A$"&amp;MATCH(Headings!$D$15,INDIRECT(Front!$F$4&amp;"!$A:$A"),0)),-Headings!$I$15+A88,4),""),"")</f>
        <v/>
      </c>
      <c r="O88">
        <v>50</v>
      </c>
      <c r="P88" s="49" t="str">
        <f ca="1">IFERROR(HYPERLINK(IF(#REF!&gt;=A101+1,OFFSET(INDIRECT(#REF!&amp;"!$A$"&amp;MATCH(#REF!,INDIRECT(#REF!&amp;"!$A:$A"),0)),-#REF!+A101,0),"")),"")</f>
        <v/>
      </c>
      <c r="Q88" s="36"/>
      <c r="R88" s="36"/>
      <c r="S88" s="36"/>
      <c r="T88" s="36"/>
      <c r="U88" t="str">
        <f ca="1">IFERROR(IF(Headings!$I$25&gt;=A101+1,OFFSET(INDIRECT($F$4&amp;"!$A$"&amp;MATCH(Headings!$D$25,INDIRECT($F$4&amp;"!$A:$A"),0)),-Headings!$I$25+A101,1),""),"")</f>
        <v/>
      </c>
      <c r="V88" s="18" t="str">
        <f ca="1">IFERROR(IF(Headings!$I$25&gt;=A101+1,OFFSET(INDIRECT($F$4&amp;"!$A$"&amp;MATCH(Headings!$D$25,INDIRECT($F$4&amp;"!$A:$A"),0)),-Headings!$I$25+A101,1)/SUM($U$38:$U$139),""),"")</f>
        <v/>
      </c>
      <c r="W88" t="str">
        <f ca="1">IFERROR(IF(Headings!$I$25&gt;=A101+1,OFFSET(INDIRECT($F$4&amp;"!$A$"&amp;MATCH(Headings!$D$25,INDIRECT($F$4&amp;"!$A:$A"),0)),-Headings!$I$25+A101,2),""),"")</f>
        <v/>
      </c>
      <c r="X88" s="18" t="str">
        <f ca="1">IFERROR(IF(Headings!$I$25&gt;=A101+1,OFFSET(INDIRECT($F$4&amp;"!$A$"&amp;MATCH(Headings!$D$25,INDIRECT($F$4&amp;"!$A:$A"),0)),-Headings!$I$25+A101,2)/SUM($W$38:$W$139),""),"")</f>
        <v/>
      </c>
    </row>
    <row r="89" spans="1:24" ht="15" x14ac:dyDescent="0.25">
      <c r="A89">
        <v>38</v>
      </c>
      <c r="D89" s="36" t="str">
        <f ca="1">IFERROR(IF(Headings!$I$15&gt;=A89+1,OFFSET(INDIRECT(Front!$F$4&amp;"!$A$"&amp;MATCH(Headings!$D$15,INDIRECT(Front!$F$4&amp;"!$A:$A"),0)),-Headings!$I$15+A89,0),""),"")</f>
        <v/>
      </c>
      <c r="E89" s="36"/>
      <c r="F89" s="36"/>
      <c r="G89" s="36"/>
      <c r="H89" s="36"/>
      <c r="I89" s="36"/>
      <c r="J89" t="str">
        <f ca="1">IFERROR(IF(Headings!$I$15&gt;=A89+1,OFFSET(INDIRECT(Front!$F$4&amp;"!$A$"&amp;MATCH(Headings!$D$15,INDIRECT(Front!$F$4&amp;"!$A:$A"),0)),-Headings!$I$15+A89,1),""),"")</f>
        <v/>
      </c>
      <c r="K89" s="5" t="str">
        <f ca="1">IFERROR(IF(Headings!$I$15&gt;=A89+1,OFFSET(INDIRECT(Front!$F$4&amp;"!$A$"&amp;MATCH(Headings!$D$15,INDIRECT(Front!$F$4&amp;"!$A:$A"),0)),-Headings!$I$15+A89,2)/(J89*1024),""),"")</f>
        <v/>
      </c>
      <c r="L89" t="str">
        <f ca="1">IFERROR(IF(Headings!$I$15&gt;=A89+1,OFFSET(INDIRECT(Front!$F$4&amp;"!$A$"&amp;MATCH(Headings!$D$15,INDIRECT(Front!$F$4&amp;"!$A:$A"),0)),-Headings!$I$15+A89,3),""),"")</f>
        <v/>
      </c>
      <c r="M89" t="str">
        <f ca="1">IFERROR(IF(Headings!$I$15&gt;=A89+1,OFFSET(INDIRECT(Front!$F$4&amp;"!$A$"&amp;MATCH(Headings!$D$15,INDIRECT(Front!$F$4&amp;"!$A:$A"),0)),-Headings!$I$15+A89,4),""),"")</f>
        <v/>
      </c>
      <c r="O89">
        <v>51</v>
      </c>
      <c r="P89" s="49" t="str">
        <f ca="1">IFERROR(HYPERLINK(IF(#REF!&gt;=A102+1,OFFSET(INDIRECT(#REF!&amp;"!$A$"&amp;MATCH(#REF!,INDIRECT(#REF!&amp;"!$A:$A"),0)),-#REF!+A102,0),"")),"")</f>
        <v/>
      </c>
      <c r="Q89" s="36"/>
      <c r="R89" s="36"/>
      <c r="S89" s="36"/>
      <c r="T89" s="36"/>
      <c r="U89" t="str">
        <f ca="1">IFERROR(IF(Headings!$I$25&gt;=A102+1,OFFSET(INDIRECT($F$4&amp;"!$A$"&amp;MATCH(Headings!$D$25,INDIRECT($F$4&amp;"!$A:$A"),0)),-Headings!$I$25+A102,1),""),"")</f>
        <v/>
      </c>
      <c r="V89" s="18" t="str">
        <f ca="1">IFERROR(IF(Headings!$I$25&gt;=A102+1,OFFSET(INDIRECT($F$4&amp;"!$A$"&amp;MATCH(Headings!$D$25,INDIRECT($F$4&amp;"!$A:$A"),0)),-Headings!$I$25+A102,1)/SUM($U$38:$U$139),""),"")</f>
        <v/>
      </c>
      <c r="W89" t="str">
        <f ca="1">IFERROR(IF(Headings!$I$25&gt;=A102+1,OFFSET(INDIRECT($F$4&amp;"!$A$"&amp;MATCH(Headings!$D$25,INDIRECT($F$4&amp;"!$A:$A"),0)),-Headings!$I$25+A102,2),""),"")</f>
        <v/>
      </c>
      <c r="X89" s="18" t="str">
        <f ca="1">IFERROR(IF(Headings!$I$25&gt;=A102+1,OFFSET(INDIRECT($F$4&amp;"!$A$"&amp;MATCH(Headings!$D$25,INDIRECT($F$4&amp;"!$A:$A"),0)),-Headings!$I$25+A102,2)/SUM($W$38:$W$139),""),"")</f>
        <v/>
      </c>
    </row>
    <row r="90" spans="1:24" ht="15" x14ac:dyDescent="0.25">
      <c r="A90">
        <v>39</v>
      </c>
      <c r="D90" s="36" t="str">
        <f ca="1">IFERROR(IF(Headings!$I$15&gt;=A90+1,OFFSET(INDIRECT(Front!$F$4&amp;"!$A$"&amp;MATCH(Headings!$D$15,INDIRECT(Front!$F$4&amp;"!$A:$A"),0)),-Headings!$I$15+A90,0),""),"")</f>
        <v/>
      </c>
      <c r="E90" s="36"/>
      <c r="F90" s="36"/>
      <c r="G90" s="36"/>
      <c r="H90" s="36"/>
      <c r="I90" s="36"/>
      <c r="J90" t="str">
        <f ca="1">IFERROR(IF(Headings!$I$15&gt;=A90+1,OFFSET(INDIRECT(Front!$F$4&amp;"!$A$"&amp;MATCH(Headings!$D$15,INDIRECT(Front!$F$4&amp;"!$A:$A"),0)),-Headings!$I$15+A90,1),""),"")</f>
        <v/>
      </c>
      <c r="K90" s="5" t="str">
        <f ca="1">IFERROR(IF(Headings!$I$15&gt;=A90+1,OFFSET(INDIRECT(Front!$F$4&amp;"!$A$"&amp;MATCH(Headings!$D$15,INDIRECT(Front!$F$4&amp;"!$A:$A"),0)),-Headings!$I$15+A90,2)/(J90*1024),""),"")</f>
        <v/>
      </c>
      <c r="L90" t="str">
        <f ca="1">IFERROR(IF(Headings!$I$15&gt;=A90+1,OFFSET(INDIRECT(Front!$F$4&amp;"!$A$"&amp;MATCH(Headings!$D$15,INDIRECT(Front!$F$4&amp;"!$A:$A"),0)),-Headings!$I$15+A90,3),""),"")</f>
        <v/>
      </c>
      <c r="M90" t="str">
        <f ca="1">IFERROR(IF(Headings!$I$15&gt;=A90+1,OFFSET(INDIRECT(Front!$F$4&amp;"!$A$"&amp;MATCH(Headings!$D$15,INDIRECT(Front!$F$4&amp;"!$A:$A"),0)),-Headings!$I$15+A90,4),""),"")</f>
        <v/>
      </c>
      <c r="O90">
        <v>52</v>
      </c>
      <c r="P90" s="49" t="str">
        <f ca="1">IFERROR(HYPERLINK(IF(#REF!&gt;=A103+1,OFFSET(INDIRECT(#REF!&amp;"!$A$"&amp;MATCH(#REF!,INDIRECT(#REF!&amp;"!$A:$A"),0)),-#REF!+A103,0),"")),"")</f>
        <v/>
      </c>
      <c r="Q90" s="36"/>
      <c r="R90" s="36"/>
      <c r="S90" s="36"/>
      <c r="T90" s="36"/>
      <c r="U90" t="str">
        <f ca="1">IFERROR(IF(Headings!$I$25&gt;=A103+1,OFFSET(INDIRECT($F$4&amp;"!$A$"&amp;MATCH(Headings!$D$25,INDIRECT($F$4&amp;"!$A:$A"),0)),-Headings!$I$25+A103,1),""),"")</f>
        <v/>
      </c>
      <c r="V90" s="18" t="str">
        <f ca="1">IFERROR(IF(Headings!$I$25&gt;=A103+1,OFFSET(INDIRECT($F$4&amp;"!$A$"&amp;MATCH(Headings!$D$25,INDIRECT($F$4&amp;"!$A:$A"),0)),-Headings!$I$25+A103,1)/SUM($U$38:$U$139),""),"")</f>
        <v/>
      </c>
      <c r="W90" t="str">
        <f ca="1">IFERROR(IF(Headings!$I$25&gt;=A103+1,OFFSET(INDIRECT($F$4&amp;"!$A$"&amp;MATCH(Headings!$D$25,INDIRECT($F$4&amp;"!$A:$A"),0)),-Headings!$I$25+A103,2),""),"")</f>
        <v/>
      </c>
      <c r="X90" s="18" t="str">
        <f ca="1">IFERROR(IF(Headings!$I$25&gt;=A103+1,OFFSET(INDIRECT($F$4&amp;"!$A$"&amp;MATCH(Headings!$D$25,INDIRECT($F$4&amp;"!$A:$A"),0)),-Headings!$I$25+A103,2)/SUM($W$38:$W$139),""),"")</f>
        <v/>
      </c>
    </row>
    <row r="91" spans="1:24" ht="15" x14ac:dyDescent="0.25">
      <c r="A91">
        <v>40</v>
      </c>
      <c r="D91" s="36" t="str">
        <f ca="1">IFERROR(IF(Headings!$I$15&gt;=A91+1,OFFSET(INDIRECT(Front!$F$4&amp;"!$A$"&amp;MATCH(Headings!$D$15,INDIRECT(Front!$F$4&amp;"!$A:$A"),0)),-Headings!$I$15+A91,0),""),"")</f>
        <v/>
      </c>
      <c r="E91" s="36"/>
      <c r="F91" s="36"/>
      <c r="G91" s="36"/>
      <c r="H91" s="36"/>
      <c r="I91" s="36"/>
      <c r="J91" t="str">
        <f ca="1">IFERROR(IF(Headings!$I$15&gt;=A91+1,OFFSET(INDIRECT(Front!$F$4&amp;"!$A$"&amp;MATCH(Headings!$D$15,INDIRECT(Front!$F$4&amp;"!$A:$A"),0)),-Headings!$I$15+A91,1),""),"")</f>
        <v/>
      </c>
      <c r="K91" s="5" t="str">
        <f ca="1">IFERROR(IF(Headings!$I$15&gt;=A91+1,OFFSET(INDIRECT(Front!$F$4&amp;"!$A$"&amp;MATCH(Headings!$D$15,INDIRECT(Front!$F$4&amp;"!$A:$A"),0)),-Headings!$I$15+A91,2)/(J91*1024),""),"")</f>
        <v/>
      </c>
      <c r="L91" t="str">
        <f ca="1">IFERROR(IF(Headings!$I$15&gt;=A91+1,OFFSET(INDIRECT(Front!$F$4&amp;"!$A$"&amp;MATCH(Headings!$D$15,INDIRECT(Front!$F$4&amp;"!$A:$A"),0)),-Headings!$I$15+A91,3),""),"")</f>
        <v/>
      </c>
      <c r="M91" t="str">
        <f ca="1">IFERROR(IF(Headings!$I$15&gt;=A91+1,OFFSET(INDIRECT(Front!$F$4&amp;"!$A$"&amp;MATCH(Headings!$D$15,INDIRECT(Front!$F$4&amp;"!$A:$A"),0)),-Headings!$I$15+A91,4),""),"")</f>
        <v/>
      </c>
      <c r="O91">
        <v>53</v>
      </c>
      <c r="P91" s="49" t="str">
        <f ca="1">IFERROR(HYPERLINK(IF(#REF!&gt;=A104+1,OFFSET(INDIRECT(#REF!&amp;"!$A$"&amp;MATCH(#REF!,INDIRECT(#REF!&amp;"!$A:$A"),0)),-#REF!+A104,0),"")),"")</f>
        <v/>
      </c>
      <c r="Q91" s="36"/>
      <c r="R91" s="36"/>
      <c r="S91" s="36"/>
      <c r="T91" s="36"/>
      <c r="U91" t="str">
        <f ca="1">IFERROR(IF(Headings!$I$25&gt;=A104+1,OFFSET(INDIRECT($F$4&amp;"!$A$"&amp;MATCH(Headings!$D$25,INDIRECT($F$4&amp;"!$A:$A"),0)),-Headings!$I$25+A104,1),""),"")</f>
        <v/>
      </c>
      <c r="V91" s="18" t="str">
        <f ca="1">IFERROR(IF(Headings!$I$25&gt;=A104+1,OFFSET(INDIRECT($F$4&amp;"!$A$"&amp;MATCH(Headings!$D$25,INDIRECT($F$4&amp;"!$A:$A"),0)),-Headings!$I$25+A104,1)/SUM($U$38:$U$139),""),"")</f>
        <v/>
      </c>
      <c r="W91" t="str">
        <f ca="1">IFERROR(IF(Headings!$I$25&gt;=A104+1,OFFSET(INDIRECT($F$4&amp;"!$A$"&amp;MATCH(Headings!$D$25,INDIRECT($F$4&amp;"!$A:$A"),0)),-Headings!$I$25+A104,2),""),"")</f>
        <v/>
      </c>
      <c r="X91" s="18" t="str">
        <f ca="1">IFERROR(IF(Headings!$I$25&gt;=A104+1,OFFSET(INDIRECT($F$4&amp;"!$A$"&amp;MATCH(Headings!$D$25,INDIRECT($F$4&amp;"!$A:$A"),0)),-Headings!$I$25+A104,2)/SUM($W$38:$W$139),""),"")</f>
        <v/>
      </c>
    </row>
    <row r="92" spans="1:24" ht="15" x14ac:dyDescent="0.25">
      <c r="A92">
        <v>41</v>
      </c>
      <c r="D92" s="36" t="str">
        <f ca="1">IFERROR(IF(Headings!$I$15&gt;=A92+1,OFFSET(INDIRECT(Front!$F$4&amp;"!$A$"&amp;MATCH(Headings!$D$15,INDIRECT(Front!$F$4&amp;"!$A:$A"),0)),-Headings!$I$15+A92,0),""),"")</f>
        <v/>
      </c>
      <c r="E92" s="36"/>
      <c r="F92" s="36"/>
      <c r="G92" s="36"/>
      <c r="H92" s="36"/>
      <c r="I92" s="36"/>
      <c r="J92" t="str">
        <f ca="1">IFERROR(IF(Headings!$I$15&gt;=A92+1,OFFSET(INDIRECT(Front!$F$4&amp;"!$A$"&amp;MATCH(Headings!$D$15,INDIRECT(Front!$F$4&amp;"!$A:$A"),0)),-Headings!$I$15+A92,1),""),"")</f>
        <v/>
      </c>
      <c r="K92" s="5" t="str">
        <f ca="1">IFERROR(IF(Headings!$I$15&gt;=A92+1,OFFSET(INDIRECT(Front!$F$4&amp;"!$A$"&amp;MATCH(Headings!$D$15,INDIRECT(Front!$F$4&amp;"!$A:$A"),0)),-Headings!$I$15+A92,2)/(J92*1024),""),"")</f>
        <v/>
      </c>
      <c r="L92" t="str">
        <f ca="1">IFERROR(IF(Headings!$I$15&gt;=A92+1,OFFSET(INDIRECT(Front!$F$4&amp;"!$A$"&amp;MATCH(Headings!$D$15,INDIRECT(Front!$F$4&amp;"!$A:$A"),0)),-Headings!$I$15+A92,3),""),"")</f>
        <v/>
      </c>
      <c r="M92" t="str">
        <f ca="1">IFERROR(IF(Headings!$I$15&gt;=A92+1,OFFSET(INDIRECT(Front!$F$4&amp;"!$A$"&amp;MATCH(Headings!$D$15,INDIRECT(Front!$F$4&amp;"!$A:$A"),0)),-Headings!$I$15+A92,4),""),"")</f>
        <v/>
      </c>
      <c r="O92">
        <v>54</v>
      </c>
      <c r="P92" s="49" t="str">
        <f ca="1">IFERROR(HYPERLINK(IF(#REF!&gt;=A105+1,OFFSET(INDIRECT(#REF!&amp;"!$A$"&amp;MATCH(#REF!,INDIRECT(#REF!&amp;"!$A:$A"),0)),-#REF!+A105,0),"")),"")</f>
        <v/>
      </c>
      <c r="Q92" s="36"/>
      <c r="R92" s="36"/>
      <c r="S92" s="36"/>
      <c r="T92" s="36"/>
      <c r="U92" t="str">
        <f ca="1">IFERROR(IF(Headings!$I$25&gt;=A105+1,OFFSET(INDIRECT($F$4&amp;"!$A$"&amp;MATCH(Headings!$D$25,INDIRECT($F$4&amp;"!$A:$A"),0)),-Headings!$I$25+A105,1),""),"")</f>
        <v/>
      </c>
      <c r="V92" s="18" t="str">
        <f ca="1">IFERROR(IF(Headings!$I$25&gt;=A105+1,OFFSET(INDIRECT($F$4&amp;"!$A$"&amp;MATCH(Headings!$D$25,INDIRECT($F$4&amp;"!$A:$A"),0)),-Headings!$I$25+A105,1)/SUM($U$38:$U$139),""),"")</f>
        <v/>
      </c>
      <c r="W92" t="str">
        <f ca="1">IFERROR(IF(Headings!$I$25&gt;=A105+1,OFFSET(INDIRECT($F$4&amp;"!$A$"&amp;MATCH(Headings!$D$25,INDIRECT($F$4&amp;"!$A:$A"),0)),-Headings!$I$25+A105,2),""),"")</f>
        <v/>
      </c>
      <c r="X92" s="18" t="str">
        <f ca="1">IFERROR(IF(Headings!$I$25&gt;=A105+1,OFFSET(INDIRECT($F$4&amp;"!$A$"&amp;MATCH(Headings!$D$25,INDIRECT($F$4&amp;"!$A:$A"),0)),-Headings!$I$25+A105,2)/SUM($W$38:$W$139),""),"")</f>
        <v/>
      </c>
    </row>
    <row r="93" spans="1:24" ht="15" x14ac:dyDescent="0.25">
      <c r="A93">
        <v>42</v>
      </c>
      <c r="D93" s="36" t="str">
        <f ca="1">IFERROR(IF(Headings!$I$15&gt;=A93+1,OFFSET(INDIRECT(Front!$F$4&amp;"!$A$"&amp;MATCH(Headings!$D$15,INDIRECT(Front!$F$4&amp;"!$A:$A"),0)),-Headings!$I$15+A93,0),""),"")</f>
        <v/>
      </c>
      <c r="E93" s="36"/>
      <c r="F93" s="36"/>
      <c r="G93" s="36"/>
      <c r="H93" s="36"/>
      <c r="I93" s="36"/>
      <c r="J93" t="str">
        <f ca="1">IFERROR(IF(Headings!$I$15&gt;=A93+1,OFFSET(INDIRECT(Front!$F$4&amp;"!$A$"&amp;MATCH(Headings!$D$15,INDIRECT(Front!$F$4&amp;"!$A:$A"),0)),-Headings!$I$15+A93,1),""),"")</f>
        <v/>
      </c>
      <c r="K93" s="5" t="str">
        <f ca="1">IFERROR(IF(Headings!$I$15&gt;=A93+1,OFFSET(INDIRECT(Front!$F$4&amp;"!$A$"&amp;MATCH(Headings!$D$15,INDIRECT(Front!$F$4&amp;"!$A:$A"),0)),-Headings!$I$15+A93,2)/(J93*1024),""),"")</f>
        <v/>
      </c>
      <c r="L93" t="str">
        <f ca="1">IFERROR(IF(Headings!$I$15&gt;=A93+1,OFFSET(INDIRECT(Front!$F$4&amp;"!$A$"&amp;MATCH(Headings!$D$15,INDIRECT(Front!$F$4&amp;"!$A:$A"),0)),-Headings!$I$15+A93,3),""),"")</f>
        <v/>
      </c>
      <c r="M93" t="str">
        <f ca="1">IFERROR(IF(Headings!$I$15&gt;=A93+1,OFFSET(INDIRECT(Front!$F$4&amp;"!$A$"&amp;MATCH(Headings!$D$15,INDIRECT(Front!$F$4&amp;"!$A:$A"),0)),-Headings!$I$15+A93,4),""),"")</f>
        <v/>
      </c>
      <c r="O93">
        <v>55</v>
      </c>
      <c r="P93" s="49" t="str">
        <f ca="1">IFERROR(HYPERLINK(IF(#REF!&gt;=A106+1,OFFSET(INDIRECT(#REF!&amp;"!$A$"&amp;MATCH(#REF!,INDIRECT(#REF!&amp;"!$A:$A"),0)),-#REF!+A106,0),"")),"")</f>
        <v/>
      </c>
      <c r="Q93" s="36"/>
      <c r="R93" s="36"/>
      <c r="S93" s="36"/>
      <c r="T93" s="36"/>
      <c r="U93" t="str">
        <f ca="1">IFERROR(IF(Headings!$I$25&gt;=A106+1,OFFSET(INDIRECT($F$4&amp;"!$A$"&amp;MATCH(Headings!$D$25,INDIRECT($F$4&amp;"!$A:$A"),0)),-Headings!$I$25+A106,1),""),"")</f>
        <v/>
      </c>
      <c r="V93" s="18" t="str">
        <f ca="1">IFERROR(IF(Headings!$I$25&gt;=A106+1,OFFSET(INDIRECT($F$4&amp;"!$A$"&amp;MATCH(Headings!$D$25,INDIRECT($F$4&amp;"!$A:$A"),0)),-Headings!$I$25+A106,1)/SUM($U$38:$U$139),""),"")</f>
        <v/>
      </c>
      <c r="W93" t="str">
        <f ca="1">IFERROR(IF(Headings!$I$25&gt;=A106+1,OFFSET(INDIRECT($F$4&amp;"!$A$"&amp;MATCH(Headings!$D$25,INDIRECT($F$4&amp;"!$A:$A"),0)),-Headings!$I$25+A106,2),""),"")</f>
        <v/>
      </c>
      <c r="X93" s="18" t="str">
        <f ca="1">IFERROR(IF(Headings!$I$25&gt;=A106+1,OFFSET(INDIRECT($F$4&amp;"!$A$"&amp;MATCH(Headings!$D$25,INDIRECT($F$4&amp;"!$A:$A"),0)),-Headings!$I$25+A106,2)/SUM($W$38:$W$139),""),"")</f>
        <v/>
      </c>
    </row>
    <row r="94" spans="1:24" ht="15" x14ac:dyDescent="0.25">
      <c r="A94">
        <v>43</v>
      </c>
      <c r="D94" s="36" t="str">
        <f ca="1">IFERROR(IF(Headings!$I$15&gt;=A94+1,OFFSET(INDIRECT(Front!$F$4&amp;"!$A$"&amp;MATCH(Headings!$D$15,INDIRECT(Front!$F$4&amp;"!$A:$A"),0)),-Headings!$I$15+A94,0),""),"")</f>
        <v/>
      </c>
      <c r="E94" s="36"/>
      <c r="F94" s="36"/>
      <c r="G94" s="36"/>
      <c r="H94" s="36"/>
      <c r="I94" s="36"/>
      <c r="J94" t="str">
        <f ca="1">IFERROR(IF(Headings!$I$15&gt;=A94+1,OFFSET(INDIRECT(Front!$F$4&amp;"!$A$"&amp;MATCH(Headings!$D$15,INDIRECT(Front!$F$4&amp;"!$A:$A"),0)),-Headings!$I$15+A94,1),""),"")</f>
        <v/>
      </c>
      <c r="K94" s="5" t="str">
        <f ca="1">IFERROR(IF(Headings!$I$15&gt;=A94+1,OFFSET(INDIRECT(Front!$F$4&amp;"!$A$"&amp;MATCH(Headings!$D$15,INDIRECT(Front!$F$4&amp;"!$A:$A"),0)),-Headings!$I$15+A94,2)/(J94*1024),""),"")</f>
        <v/>
      </c>
      <c r="L94" t="str">
        <f ca="1">IFERROR(IF(Headings!$I$15&gt;=A94+1,OFFSET(INDIRECT(Front!$F$4&amp;"!$A$"&amp;MATCH(Headings!$D$15,INDIRECT(Front!$F$4&amp;"!$A:$A"),0)),-Headings!$I$15+A94,3),""),"")</f>
        <v/>
      </c>
      <c r="M94" t="str">
        <f ca="1">IFERROR(IF(Headings!$I$15&gt;=A94+1,OFFSET(INDIRECT(Front!$F$4&amp;"!$A$"&amp;MATCH(Headings!$D$15,INDIRECT(Front!$F$4&amp;"!$A:$A"),0)),-Headings!$I$15+A94,4),""),"")</f>
        <v/>
      </c>
      <c r="O94">
        <v>56</v>
      </c>
      <c r="P94" s="49" t="str">
        <f ca="1">IFERROR(HYPERLINK(IF(#REF!&gt;=A107+1,OFFSET(INDIRECT(#REF!&amp;"!$A$"&amp;MATCH(#REF!,INDIRECT(#REF!&amp;"!$A:$A"),0)),-#REF!+A107,0),"")),"")</f>
        <v/>
      </c>
      <c r="Q94" s="36"/>
      <c r="R94" s="36"/>
      <c r="S94" s="36"/>
      <c r="T94" s="36"/>
      <c r="U94" t="str">
        <f ca="1">IFERROR(IF(Headings!$I$25&gt;=A107+1,OFFSET(INDIRECT($F$4&amp;"!$A$"&amp;MATCH(Headings!$D$25,INDIRECT($F$4&amp;"!$A:$A"),0)),-Headings!$I$25+A107,1),""),"")</f>
        <v/>
      </c>
      <c r="V94" s="18" t="str">
        <f ca="1">IFERROR(IF(Headings!$I$25&gt;=A107+1,OFFSET(INDIRECT($F$4&amp;"!$A$"&amp;MATCH(Headings!$D$25,INDIRECT($F$4&amp;"!$A:$A"),0)),-Headings!$I$25+A107,1)/SUM($U$38:$U$139),""),"")</f>
        <v/>
      </c>
      <c r="W94" t="str">
        <f ca="1">IFERROR(IF(Headings!$I$25&gt;=A107+1,OFFSET(INDIRECT($F$4&amp;"!$A$"&amp;MATCH(Headings!$D$25,INDIRECT($F$4&amp;"!$A:$A"),0)),-Headings!$I$25+A107,2),""),"")</f>
        <v/>
      </c>
      <c r="X94" s="18" t="str">
        <f ca="1">IFERROR(IF(Headings!$I$25&gt;=A107+1,OFFSET(INDIRECT($F$4&amp;"!$A$"&amp;MATCH(Headings!$D$25,INDIRECT($F$4&amp;"!$A:$A"),0)),-Headings!$I$25+A107,2)/SUM($W$38:$W$139),""),"")</f>
        <v/>
      </c>
    </row>
    <row r="95" spans="1:24" ht="15" x14ac:dyDescent="0.25">
      <c r="A95">
        <v>44</v>
      </c>
      <c r="D95" s="36" t="str">
        <f ca="1">IFERROR(IF(Headings!$I$15&gt;=A95+1,OFFSET(INDIRECT(Front!$F$4&amp;"!$A$"&amp;MATCH(Headings!$D$15,INDIRECT(Front!$F$4&amp;"!$A:$A"),0)),-Headings!$I$15+A95,0),""),"")</f>
        <v/>
      </c>
      <c r="E95" s="36"/>
      <c r="F95" s="36"/>
      <c r="G95" s="36"/>
      <c r="H95" s="36"/>
      <c r="I95" s="36"/>
      <c r="J95" t="str">
        <f ca="1">IFERROR(IF(Headings!$I$15&gt;=A95+1,OFFSET(INDIRECT(Front!$F$4&amp;"!$A$"&amp;MATCH(Headings!$D$15,INDIRECT(Front!$F$4&amp;"!$A:$A"),0)),-Headings!$I$15+A95,1),""),"")</f>
        <v/>
      </c>
      <c r="K95" s="5" t="str">
        <f ca="1">IFERROR(IF(Headings!$I$15&gt;=A95+1,OFFSET(INDIRECT(Front!$F$4&amp;"!$A$"&amp;MATCH(Headings!$D$15,INDIRECT(Front!$F$4&amp;"!$A:$A"),0)),-Headings!$I$15+A95,2)/(J95*1024),""),"")</f>
        <v/>
      </c>
      <c r="L95" t="str">
        <f ca="1">IFERROR(IF(Headings!$I$15&gt;=A95+1,OFFSET(INDIRECT(Front!$F$4&amp;"!$A$"&amp;MATCH(Headings!$D$15,INDIRECT(Front!$F$4&amp;"!$A:$A"),0)),-Headings!$I$15+A95,3),""),"")</f>
        <v/>
      </c>
      <c r="M95" t="str">
        <f ca="1">IFERROR(IF(Headings!$I$15&gt;=A95+1,OFFSET(INDIRECT(Front!$F$4&amp;"!$A$"&amp;MATCH(Headings!$D$15,INDIRECT(Front!$F$4&amp;"!$A:$A"),0)),-Headings!$I$15+A95,4),""),"")</f>
        <v/>
      </c>
      <c r="O95">
        <v>57</v>
      </c>
      <c r="P95" s="49" t="str">
        <f ca="1">IFERROR(HYPERLINK(IF(#REF!&gt;=A108+1,OFFSET(INDIRECT(#REF!&amp;"!$A$"&amp;MATCH(#REF!,INDIRECT(#REF!&amp;"!$A:$A"),0)),-#REF!+A108,0),"")),"")</f>
        <v/>
      </c>
      <c r="Q95" s="36"/>
      <c r="R95" s="36"/>
      <c r="S95" s="36"/>
      <c r="T95" s="36"/>
      <c r="U95" t="str">
        <f ca="1">IFERROR(IF(Headings!$I$25&gt;=A108+1,OFFSET(INDIRECT($F$4&amp;"!$A$"&amp;MATCH(Headings!$D$25,INDIRECT($F$4&amp;"!$A:$A"),0)),-Headings!$I$25+A108,1),""),"")</f>
        <v/>
      </c>
      <c r="V95" s="18" t="str">
        <f ca="1">IFERROR(IF(Headings!$I$25&gt;=A108+1,OFFSET(INDIRECT($F$4&amp;"!$A$"&amp;MATCH(Headings!$D$25,INDIRECT($F$4&amp;"!$A:$A"),0)),-Headings!$I$25+A108,1)/SUM($U$38:$U$139),""),"")</f>
        <v/>
      </c>
      <c r="W95" t="str">
        <f ca="1">IFERROR(IF(Headings!$I$25&gt;=A108+1,OFFSET(INDIRECT($F$4&amp;"!$A$"&amp;MATCH(Headings!$D$25,INDIRECT($F$4&amp;"!$A:$A"),0)),-Headings!$I$25+A108,2),""),"")</f>
        <v/>
      </c>
      <c r="X95" s="18" t="str">
        <f ca="1">IFERROR(IF(Headings!$I$25&gt;=A108+1,OFFSET(INDIRECT($F$4&amp;"!$A$"&amp;MATCH(Headings!$D$25,INDIRECT($F$4&amp;"!$A:$A"),0)),-Headings!$I$25+A108,2)/SUM($W$38:$W$139),""),"")</f>
        <v/>
      </c>
    </row>
    <row r="96" spans="1:24" ht="15" x14ac:dyDescent="0.25">
      <c r="A96">
        <v>45</v>
      </c>
      <c r="D96" s="36" t="str">
        <f ca="1">IFERROR(IF(Headings!$I$15&gt;=A96+1,OFFSET(INDIRECT(Front!$F$4&amp;"!$A$"&amp;MATCH(Headings!$D$15,INDIRECT(Front!$F$4&amp;"!$A:$A"),0)),-Headings!$I$15+A96,0),""),"")</f>
        <v/>
      </c>
      <c r="E96" s="36"/>
      <c r="F96" s="36"/>
      <c r="G96" s="36"/>
      <c r="H96" s="36"/>
      <c r="I96" s="36"/>
      <c r="J96" t="str">
        <f ca="1">IFERROR(IF(Headings!$I$15&gt;=A96+1,OFFSET(INDIRECT(Front!$F$4&amp;"!$A$"&amp;MATCH(Headings!$D$15,INDIRECT(Front!$F$4&amp;"!$A:$A"),0)),-Headings!$I$15+A96,1),""),"")</f>
        <v/>
      </c>
      <c r="K96" s="5" t="str">
        <f ca="1">IFERROR(IF(Headings!$I$15&gt;=A96+1,OFFSET(INDIRECT(Front!$F$4&amp;"!$A$"&amp;MATCH(Headings!$D$15,INDIRECT(Front!$F$4&amp;"!$A:$A"),0)),-Headings!$I$15+A96,2)/(J96*1024),""),"")</f>
        <v/>
      </c>
      <c r="L96" t="str">
        <f ca="1">IFERROR(IF(Headings!$I$15&gt;=A96+1,OFFSET(INDIRECT(Front!$F$4&amp;"!$A$"&amp;MATCH(Headings!$D$15,INDIRECT(Front!$F$4&amp;"!$A:$A"),0)),-Headings!$I$15+A96,3),""),"")</f>
        <v/>
      </c>
      <c r="M96" t="str">
        <f ca="1">IFERROR(IF(Headings!$I$15&gt;=A96+1,OFFSET(INDIRECT(Front!$F$4&amp;"!$A$"&amp;MATCH(Headings!$D$15,INDIRECT(Front!$F$4&amp;"!$A:$A"),0)),-Headings!$I$15+A96,4),""),"")</f>
        <v/>
      </c>
      <c r="O96">
        <v>58</v>
      </c>
      <c r="P96" s="49" t="str">
        <f ca="1">IFERROR(HYPERLINK(IF(#REF!&gt;=A109+1,OFFSET(INDIRECT(#REF!&amp;"!$A$"&amp;MATCH(#REF!,INDIRECT(#REF!&amp;"!$A:$A"),0)),-#REF!+A109,0),"")),"")</f>
        <v/>
      </c>
      <c r="Q96" s="36"/>
      <c r="R96" s="36"/>
      <c r="S96" s="36"/>
      <c r="T96" s="36"/>
      <c r="U96" t="str">
        <f ca="1">IFERROR(IF(Headings!$I$25&gt;=A109+1,OFFSET(INDIRECT($F$4&amp;"!$A$"&amp;MATCH(Headings!$D$25,INDIRECT($F$4&amp;"!$A:$A"),0)),-Headings!$I$25+A109,1),""),"")</f>
        <v/>
      </c>
      <c r="V96" s="18" t="str">
        <f ca="1">IFERROR(IF(Headings!$I$25&gt;=A109+1,OFFSET(INDIRECT($F$4&amp;"!$A$"&amp;MATCH(Headings!$D$25,INDIRECT($F$4&amp;"!$A:$A"),0)),-Headings!$I$25+A109,1)/SUM($U$38:$U$139),""),"")</f>
        <v/>
      </c>
      <c r="W96" t="str">
        <f ca="1">IFERROR(IF(Headings!$I$25&gt;=A109+1,OFFSET(INDIRECT($F$4&amp;"!$A$"&amp;MATCH(Headings!$D$25,INDIRECT($F$4&amp;"!$A:$A"),0)),-Headings!$I$25+A109,2),""),"")</f>
        <v/>
      </c>
      <c r="X96" s="18" t="str">
        <f ca="1">IFERROR(IF(Headings!$I$25&gt;=A109+1,OFFSET(INDIRECT($F$4&amp;"!$A$"&amp;MATCH(Headings!$D$25,INDIRECT($F$4&amp;"!$A:$A"),0)),-Headings!$I$25+A109,2)/SUM($W$38:$W$139),""),"")</f>
        <v/>
      </c>
    </row>
    <row r="97" spans="1:24" ht="15" x14ac:dyDescent="0.25">
      <c r="A97">
        <v>46</v>
      </c>
      <c r="D97" s="36" t="str">
        <f ca="1">IFERROR(IF(Headings!$I$15&gt;=A97+1,OFFSET(INDIRECT(Front!$F$4&amp;"!$A$"&amp;MATCH(Headings!$D$15,INDIRECT(Front!$F$4&amp;"!$A:$A"),0)),-Headings!$I$15+A97,0),""),"")</f>
        <v/>
      </c>
      <c r="E97" s="36"/>
      <c r="F97" s="36"/>
      <c r="G97" s="36"/>
      <c r="H97" s="36"/>
      <c r="I97" s="36"/>
      <c r="J97" t="str">
        <f ca="1">IFERROR(IF(Headings!$I$15&gt;=A97+1,OFFSET(INDIRECT(Front!$F$4&amp;"!$A$"&amp;MATCH(Headings!$D$15,INDIRECT(Front!$F$4&amp;"!$A:$A"),0)),-Headings!$I$15+A97,1),""),"")</f>
        <v/>
      </c>
      <c r="K97" s="5" t="str">
        <f ca="1">IFERROR(IF(Headings!$I$15&gt;=A97+1,OFFSET(INDIRECT(Front!$F$4&amp;"!$A$"&amp;MATCH(Headings!$D$15,INDIRECT(Front!$F$4&amp;"!$A:$A"),0)),-Headings!$I$15+A97,2)/(J97*1024),""),"")</f>
        <v/>
      </c>
      <c r="L97" t="str">
        <f ca="1">IFERROR(IF(Headings!$I$15&gt;=A97+1,OFFSET(INDIRECT(Front!$F$4&amp;"!$A$"&amp;MATCH(Headings!$D$15,INDIRECT(Front!$F$4&amp;"!$A:$A"),0)),-Headings!$I$15+A97,3),""),"")</f>
        <v/>
      </c>
      <c r="M97" t="str">
        <f ca="1">IFERROR(IF(Headings!$I$15&gt;=A97+1,OFFSET(INDIRECT(Front!$F$4&amp;"!$A$"&amp;MATCH(Headings!$D$15,INDIRECT(Front!$F$4&amp;"!$A:$A"),0)),-Headings!$I$15+A97,4),""),"")</f>
        <v/>
      </c>
      <c r="O97">
        <v>59</v>
      </c>
      <c r="P97" s="49" t="str">
        <f ca="1">IFERROR(HYPERLINK(IF(#REF!&gt;=A110+1,OFFSET(INDIRECT(#REF!&amp;"!$A$"&amp;MATCH(#REF!,INDIRECT(#REF!&amp;"!$A:$A"),0)),-#REF!+A110,0),"")),"")</f>
        <v/>
      </c>
      <c r="Q97" s="36"/>
      <c r="R97" s="36"/>
      <c r="S97" s="36"/>
      <c r="T97" s="36"/>
      <c r="U97" t="str">
        <f ca="1">IFERROR(IF(Headings!$I$25&gt;=A110+1,OFFSET(INDIRECT($F$4&amp;"!$A$"&amp;MATCH(Headings!$D$25,INDIRECT($F$4&amp;"!$A:$A"),0)),-Headings!$I$25+A110,1),""),"")</f>
        <v/>
      </c>
      <c r="V97" s="18" t="str">
        <f ca="1">IFERROR(IF(Headings!$I$25&gt;=A110+1,OFFSET(INDIRECT($F$4&amp;"!$A$"&amp;MATCH(Headings!$D$25,INDIRECT($F$4&amp;"!$A:$A"),0)),-Headings!$I$25+A110,1)/SUM($U$38:$U$139),""),"")</f>
        <v/>
      </c>
      <c r="W97" t="str">
        <f ca="1">IFERROR(IF(Headings!$I$25&gt;=A110+1,OFFSET(INDIRECT($F$4&amp;"!$A$"&amp;MATCH(Headings!$D$25,INDIRECT($F$4&amp;"!$A:$A"),0)),-Headings!$I$25+A110,2),""),"")</f>
        <v/>
      </c>
      <c r="X97" s="18" t="str">
        <f ca="1">IFERROR(IF(Headings!$I$25&gt;=A110+1,OFFSET(INDIRECT($F$4&amp;"!$A$"&amp;MATCH(Headings!$D$25,INDIRECT($F$4&amp;"!$A:$A"),0)),-Headings!$I$25+A110,2)/SUM($W$38:$W$139),""),"")</f>
        <v/>
      </c>
    </row>
    <row r="98" spans="1:24" ht="15" x14ac:dyDescent="0.25">
      <c r="A98">
        <v>47</v>
      </c>
      <c r="D98" s="36" t="str">
        <f ca="1">IFERROR(IF(Headings!$I$15&gt;=A98+1,OFFSET(INDIRECT(Front!$F$4&amp;"!$A$"&amp;MATCH(Headings!$D$15,INDIRECT(Front!$F$4&amp;"!$A:$A"),0)),-Headings!$I$15+A98,0),""),"")</f>
        <v/>
      </c>
      <c r="E98" s="36"/>
      <c r="F98" s="36"/>
      <c r="G98" s="36"/>
      <c r="H98" s="36"/>
      <c r="I98" s="36"/>
      <c r="J98" t="str">
        <f ca="1">IFERROR(IF(Headings!$I$15&gt;=A98+1,OFFSET(INDIRECT(Front!$F$4&amp;"!$A$"&amp;MATCH(Headings!$D$15,INDIRECT(Front!$F$4&amp;"!$A:$A"),0)),-Headings!$I$15+A98,1),""),"")</f>
        <v/>
      </c>
      <c r="K98" s="5" t="str">
        <f ca="1">IFERROR(IF(Headings!$I$15&gt;=A98+1,OFFSET(INDIRECT(Front!$F$4&amp;"!$A$"&amp;MATCH(Headings!$D$15,INDIRECT(Front!$F$4&amp;"!$A:$A"),0)),-Headings!$I$15+A98,2)/(J98*1024),""),"")</f>
        <v/>
      </c>
      <c r="L98" t="str">
        <f ca="1">IFERROR(IF(Headings!$I$15&gt;=A98+1,OFFSET(INDIRECT(Front!$F$4&amp;"!$A$"&amp;MATCH(Headings!$D$15,INDIRECT(Front!$F$4&amp;"!$A:$A"),0)),-Headings!$I$15+A98,3),""),"")</f>
        <v/>
      </c>
      <c r="M98" t="str">
        <f ca="1">IFERROR(IF(Headings!$I$15&gt;=A98+1,OFFSET(INDIRECT(Front!$F$4&amp;"!$A$"&amp;MATCH(Headings!$D$15,INDIRECT(Front!$F$4&amp;"!$A:$A"),0)),-Headings!$I$15+A98,4),""),"")</f>
        <v/>
      </c>
      <c r="O98">
        <v>60</v>
      </c>
      <c r="P98" s="49" t="str">
        <f ca="1">IFERROR(HYPERLINK(IF(#REF!&gt;=A111+1,OFFSET(INDIRECT(#REF!&amp;"!$A$"&amp;MATCH(#REF!,INDIRECT(#REF!&amp;"!$A:$A"),0)),-#REF!+A111,0),"")),"")</f>
        <v/>
      </c>
      <c r="Q98" s="36"/>
      <c r="R98" s="36"/>
      <c r="S98" s="36"/>
      <c r="T98" s="36"/>
      <c r="U98" t="str">
        <f ca="1">IFERROR(IF(Headings!$I$25&gt;=A111+1,OFFSET(INDIRECT($F$4&amp;"!$A$"&amp;MATCH(Headings!$D$25,INDIRECT($F$4&amp;"!$A:$A"),0)),-Headings!$I$25+A111,1),""),"")</f>
        <v/>
      </c>
      <c r="V98" s="18" t="str">
        <f ca="1">IFERROR(IF(Headings!$I$25&gt;=A111+1,OFFSET(INDIRECT($F$4&amp;"!$A$"&amp;MATCH(Headings!$D$25,INDIRECT($F$4&amp;"!$A:$A"),0)),-Headings!$I$25+A111,1)/SUM($U$38:$U$139),""),"")</f>
        <v/>
      </c>
      <c r="W98" t="str">
        <f ca="1">IFERROR(IF(Headings!$I$25&gt;=A111+1,OFFSET(INDIRECT($F$4&amp;"!$A$"&amp;MATCH(Headings!$D$25,INDIRECT($F$4&amp;"!$A:$A"),0)),-Headings!$I$25+A111,2),""),"")</f>
        <v/>
      </c>
      <c r="X98" s="18" t="str">
        <f ca="1">IFERROR(IF(Headings!$I$25&gt;=A111+1,OFFSET(INDIRECT($F$4&amp;"!$A$"&amp;MATCH(Headings!$D$25,INDIRECT($F$4&amp;"!$A:$A"),0)),-Headings!$I$25+A111,2)/SUM($W$38:$W$139),""),"")</f>
        <v/>
      </c>
    </row>
    <row r="99" spans="1:24" ht="15" x14ac:dyDescent="0.25">
      <c r="A99">
        <v>48</v>
      </c>
      <c r="D99" s="36" t="str">
        <f ca="1">IFERROR(IF(Headings!$I$15&gt;=A99+1,OFFSET(INDIRECT(Front!$F$4&amp;"!$A$"&amp;MATCH(Headings!$D$15,INDIRECT(Front!$F$4&amp;"!$A:$A"),0)),-Headings!$I$15+A99,0),""),"")</f>
        <v/>
      </c>
      <c r="E99" s="36"/>
      <c r="F99" s="36"/>
      <c r="G99" s="36"/>
      <c r="H99" s="36"/>
      <c r="I99" s="36"/>
      <c r="J99" t="str">
        <f ca="1">IFERROR(IF(Headings!$I$15&gt;=A99+1,OFFSET(INDIRECT(Front!$F$4&amp;"!$A$"&amp;MATCH(Headings!$D$15,INDIRECT(Front!$F$4&amp;"!$A:$A"),0)),-Headings!$I$15+A99,1),""),"")</f>
        <v/>
      </c>
      <c r="K99" s="5" t="str">
        <f ca="1">IFERROR(IF(Headings!$I$15&gt;=A99+1,OFFSET(INDIRECT(Front!$F$4&amp;"!$A$"&amp;MATCH(Headings!$D$15,INDIRECT(Front!$F$4&amp;"!$A:$A"),0)),-Headings!$I$15+A99,2)/(J99*1024),""),"")</f>
        <v/>
      </c>
      <c r="L99" t="str">
        <f ca="1">IFERROR(IF(Headings!$I$15&gt;=A99+1,OFFSET(INDIRECT(Front!$F$4&amp;"!$A$"&amp;MATCH(Headings!$D$15,INDIRECT(Front!$F$4&amp;"!$A:$A"),0)),-Headings!$I$15+A99,3),""),"")</f>
        <v/>
      </c>
      <c r="M99" t="str">
        <f ca="1">IFERROR(IF(Headings!$I$15&gt;=A99+1,OFFSET(INDIRECT(Front!$F$4&amp;"!$A$"&amp;MATCH(Headings!$D$15,INDIRECT(Front!$F$4&amp;"!$A:$A"),0)),-Headings!$I$15+A99,4),""),"")</f>
        <v/>
      </c>
      <c r="O99">
        <v>61</v>
      </c>
      <c r="P99" s="49" t="str">
        <f ca="1">IFERROR(HYPERLINK(IF(#REF!&gt;=A112+1,OFFSET(INDIRECT(#REF!&amp;"!$A$"&amp;MATCH(#REF!,INDIRECT(#REF!&amp;"!$A:$A"),0)),-#REF!+A112,0),"")),"")</f>
        <v/>
      </c>
      <c r="Q99" s="36"/>
      <c r="R99" s="36"/>
      <c r="S99" s="36"/>
      <c r="T99" s="36"/>
      <c r="U99" t="str">
        <f ca="1">IFERROR(IF(Headings!$I$25&gt;=A112+1,OFFSET(INDIRECT($F$4&amp;"!$A$"&amp;MATCH(Headings!$D$25,INDIRECT($F$4&amp;"!$A:$A"),0)),-Headings!$I$25+A112,1),""),"")</f>
        <v/>
      </c>
      <c r="V99" s="18" t="str">
        <f ca="1">IFERROR(IF(Headings!$I$25&gt;=A112+1,OFFSET(INDIRECT($F$4&amp;"!$A$"&amp;MATCH(Headings!$D$25,INDIRECT($F$4&amp;"!$A:$A"),0)),-Headings!$I$25+A112,1)/SUM($U$38:$U$139),""),"")</f>
        <v/>
      </c>
      <c r="W99" t="str">
        <f ca="1">IFERROR(IF(Headings!$I$25&gt;=A112+1,OFFSET(INDIRECT($F$4&amp;"!$A$"&amp;MATCH(Headings!$D$25,INDIRECT($F$4&amp;"!$A:$A"),0)),-Headings!$I$25+A112,2),""),"")</f>
        <v/>
      </c>
      <c r="X99" s="18" t="str">
        <f ca="1">IFERROR(IF(Headings!$I$25&gt;=A112+1,OFFSET(INDIRECT($F$4&amp;"!$A$"&amp;MATCH(Headings!$D$25,INDIRECT($F$4&amp;"!$A:$A"),0)),-Headings!$I$25+A112,2)/SUM($W$38:$W$139),""),"")</f>
        <v/>
      </c>
    </row>
    <row r="100" spans="1:24" ht="15" x14ac:dyDescent="0.25">
      <c r="A100">
        <v>49</v>
      </c>
      <c r="D100" s="36" t="str">
        <f ca="1">IFERROR(IF(Headings!$I$15&gt;=A100+1,OFFSET(INDIRECT(Front!$F$4&amp;"!$A$"&amp;MATCH(Headings!$D$15,INDIRECT(Front!$F$4&amp;"!$A:$A"),0)),-Headings!$I$15+A100,0),""),"")</f>
        <v/>
      </c>
      <c r="E100" s="36"/>
      <c r="F100" s="36"/>
      <c r="G100" s="36"/>
      <c r="H100" s="36"/>
      <c r="I100" s="36"/>
      <c r="J100" t="str">
        <f ca="1">IFERROR(IF(Headings!$I$15&gt;=A100+1,OFFSET(INDIRECT(Front!$F$4&amp;"!$A$"&amp;MATCH(Headings!$D$15,INDIRECT(Front!$F$4&amp;"!$A:$A"),0)),-Headings!$I$15+A100,1),""),"")</f>
        <v/>
      </c>
      <c r="K100" s="5" t="str">
        <f ca="1">IFERROR(IF(Headings!$I$15&gt;=A100+1,OFFSET(INDIRECT(Front!$F$4&amp;"!$A$"&amp;MATCH(Headings!$D$15,INDIRECT(Front!$F$4&amp;"!$A:$A"),0)),-Headings!$I$15+A100,2)/(J100*1024),""),"")</f>
        <v/>
      </c>
      <c r="L100" t="str">
        <f ca="1">IFERROR(IF(Headings!$I$15&gt;=A100+1,OFFSET(INDIRECT(Front!$F$4&amp;"!$A$"&amp;MATCH(Headings!$D$15,INDIRECT(Front!$F$4&amp;"!$A:$A"),0)),-Headings!$I$15+A100,3),""),"")</f>
        <v/>
      </c>
      <c r="M100" t="str">
        <f ca="1">IFERROR(IF(Headings!$I$15&gt;=A100+1,OFFSET(INDIRECT(Front!$F$4&amp;"!$A$"&amp;MATCH(Headings!$D$15,INDIRECT(Front!$F$4&amp;"!$A:$A"),0)),-Headings!$I$15+A100,4),""),"")</f>
        <v/>
      </c>
      <c r="O100">
        <v>62</v>
      </c>
      <c r="P100" s="49" t="str">
        <f ca="1">IFERROR(HYPERLINK(IF(#REF!&gt;=A113+1,OFFSET(INDIRECT(#REF!&amp;"!$A$"&amp;MATCH(#REF!,INDIRECT(#REF!&amp;"!$A:$A"),0)),-#REF!+A113,0),"")),"")</f>
        <v/>
      </c>
      <c r="Q100" s="36"/>
      <c r="R100" s="36"/>
      <c r="S100" s="36"/>
      <c r="T100" s="36"/>
      <c r="U100" t="str">
        <f ca="1">IFERROR(IF(Headings!$I$25&gt;=A113+1,OFFSET(INDIRECT($F$4&amp;"!$A$"&amp;MATCH(Headings!$D$25,INDIRECT($F$4&amp;"!$A:$A"),0)),-Headings!$I$25+A113,1),""),"")</f>
        <v/>
      </c>
      <c r="V100" s="18" t="str">
        <f ca="1">IFERROR(IF(Headings!$I$25&gt;=A113+1,OFFSET(INDIRECT($F$4&amp;"!$A$"&amp;MATCH(Headings!$D$25,INDIRECT($F$4&amp;"!$A:$A"),0)),-Headings!$I$25+A113,1)/SUM($U$38:$U$139),""),"")</f>
        <v/>
      </c>
      <c r="W100" t="str">
        <f ca="1">IFERROR(IF(Headings!$I$25&gt;=A113+1,OFFSET(INDIRECT($F$4&amp;"!$A$"&amp;MATCH(Headings!$D$25,INDIRECT($F$4&amp;"!$A:$A"),0)),-Headings!$I$25+A113,2),""),"")</f>
        <v/>
      </c>
      <c r="X100" s="18" t="str">
        <f ca="1">IFERROR(IF(Headings!$I$25&gt;=A113+1,OFFSET(INDIRECT($F$4&amp;"!$A$"&amp;MATCH(Headings!$D$25,INDIRECT($F$4&amp;"!$A:$A"),0)),-Headings!$I$25+A113,2)/SUM($W$38:$W$139),""),"")</f>
        <v/>
      </c>
    </row>
    <row r="101" spans="1:24" ht="15" x14ac:dyDescent="0.25">
      <c r="A101">
        <v>50</v>
      </c>
      <c r="D101" s="36" t="str">
        <f ca="1">IFERROR(IF(Headings!$I$15&gt;=A101+1,OFFSET(INDIRECT(Front!$F$4&amp;"!$A$"&amp;MATCH(Headings!$D$15,INDIRECT(Front!$F$4&amp;"!$A:$A"),0)),-Headings!$I$15+A101,0),""),"")</f>
        <v/>
      </c>
      <c r="E101" s="36"/>
      <c r="F101" s="36"/>
      <c r="G101" s="36"/>
      <c r="H101" s="36"/>
      <c r="I101" s="36"/>
      <c r="J101" t="str">
        <f ca="1">IFERROR(IF(Headings!$I$15&gt;=A101+1,OFFSET(INDIRECT(Front!$F$4&amp;"!$A$"&amp;MATCH(Headings!$D$15,INDIRECT(Front!$F$4&amp;"!$A:$A"),0)),-Headings!$I$15+A101,1),""),"")</f>
        <v/>
      </c>
      <c r="K101" s="5" t="str">
        <f ca="1">IFERROR(IF(Headings!$I$15&gt;=A101+1,OFFSET(INDIRECT(Front!$F$4&amp;"!$A$"&amp;MATCH(Headings!$D$15,INDIRECT(Front!$F$4&amp;"!$A:$A"),0)),-Headings!$I$15+A101,2)/(J101*1024),""),"")</f>
        <v/>
      </c>
      <c r="L101" t="str">
        <f ca="1">IFERROR(IF(Headings!$I$15&gt;=A101+1,OFFSET(INDIRECT(Front!$F$4&amp;"!$A$"&amp;MATCH(Headings!$D$15,INDIRECT(Front!$F$4&amp;"!$A:$A"),0)),-Headings!$I$15+A101,3),""),"")</f>
        <v/>
      </c>
      <c r="M101" t="str">
        <f ca="1">IFERROR(IF(Headings!$I$15&gt;=A101+1,OFFSET(INDIRECT(Front!$F$4&amp;"!$A$"&amp;MATCH(Headings!$D$15,INDIRECT(Front!$F$4&amp;"!$A:$A"),0)),-Headings!$I$15+A101,4),""),"")</f>
        <v/>
      </c>
      <c r="O101">
        <v>63</v>
      </c>
      <c r="P101" s="49" t="str">
        <f ca="1">IFERROR(HYPERLINK(IF(#REF!&gt;=A114+1,OFFSET(INDIRECT(#REF!&amp;"!$A$"&amp;MATCH(#REF!,INDIRECT(#REF!&amp;"!$A:$A"),0)),-#REF!+A114,0),"")),"")</f>
        <v/>
      </c>
      <c r="Q101" s="36"/>
      <c r="R101" s="36"/>
      <c r="S101" s="36"/>
      <c r="T101" s="36"/>
      <c r="U101" t="str">
        <f ca="1">IFERROR(IF(Headings!$I$25&gt;=A114+1,OFFSET(INDIRECT($F$4&amp;"!$A$"&amp;MATCH(Headings!$D$25,INDIRECT($F$4&amp;"!$A:$A"),0)),-Headings!$I$25+A114,1),""),"")</f>
        <v/>
      </c>
      <c r="V101" s="18" t="str">
        <f ca="1">IFERROR(IF(Headings!$I$25&gt;=A114+1,OFFSET(INDIRECT($F$4&amp;"!$A$"&amp;MATCH(Headings!$D$25,INDIRECT($F$4&amp;"!$A:$A"),0)),-Headings!$I$25+A114,1)/SUM($U$38:$U$139),""),"")</f>
        <v/>
      </c>
      <c r="W101" t="str">
        <f ca="1">IFERROR(IF(Headings!$I$25&gt;=A114+1,OFFSET(INDIRECT($F$4&amp;"!$A$"&amp;MATCH(Headings!$D$25,INDIRECT($F$4&amp;"!$A:$A"),0)),-Headings!$I$25+A114,2),""),"")</f>
        <v/>
      </c>
      <c r="X101" s="18" t="str">
        <f ca="1">IFERROR(IF(Headings!$I$25&gt;=A114+1,OFFSET(INDIRECT($F$4&amp;"!$A$"&amp;MATCH(Headings!$D$25,INDIRECT($F$4&amp;"!$A:$A"),0)),-Headings!$I$25+A114,2)/SUM($W$38:$W$139),""),"")</f>
        <v/>
      </c>
    </row>
    <row r="102" spans="1:24" ht="15" x14ac:dyDescent="0.25">
      <c r="A102">
        <v>51</v>
      </c>
      <c r="D102" s="36" t="str">
        <f ca="1">IFERROR(IF(Headings!$I$15&gt;=A102+1,OFFSET(INDIRECT(Front!$F$4&amp;"!$A$"&amp;MATCH(Headings!$D$15,INDIRECT(Front!$F$4&amp;"!$A:$A"),0)),-Headings!$I$15+A102,0),""),"")</f>
        <v/>
      </c>
      <c r="E102" s="36"/>
      <c r="F102" s="36"/>
      <c r="G102" s="36"/>
      <c r="H102" s="36"/>
      <c r="I102" s="36"/>
      <c r="J102" t="str">
        <f ca="1">IFERROR(IF(Headings!$I$15&gt;=A102+1,OFFSET(INDIRECT(Front!$F$4&amp;"!$A$"&amp;MATCH(Headings!$D$15,INDIRECT(Front!$F$4&amp;"!$A:$A"),0)),-Headings!$I$15+A102,1),""),"")</f>
        <v/>
      </c>
      <c r="K102" s="5" t="str">
        <f ca="1">IFERROR(IF(Headings!$I$15&gt;=A102+1,OFFSET(INDIRECT(Front!$F$4&amp;"!$A$"&amp;MATCH(Headings!$D$15,INDIRECT(Front!$F$4&amp;"!$A:$A"),0)),-Headings!$I$15+A102,2)/(J102*1024),""),"")</f>
        <v/>
      </c>
      <c r="L102" t="str">
        <f ca="1">IFERROR(IF(Headings!$I$15&gt;=A102+1,OFFSET(INDIRECT(Front!$F$4&amp;"!$A$"&amp;MATCH(Headings!$D$15,INDIRECT(Front!$F$4&amp;"!$A:$A"),0)),-Headings!$I$15+A102,3),""),"")</f>
        <v/>
      </c>
      <c r="M102" t="str">
        <f ca="1">IFERROR(IF(Headings!$I$15&gt;=A102+1,OFFSET(INDIRECT(Front!$F$4&amp;"!$A$"&amp;MATCH(Headings!$D$15,INDIRECT(Front!$F$4&amp;"!$A:$A"),0)),-Headings!$I$15+A102,4),""),"")</f>
        <v/>
      </c>
      <c r="O102">
        <v>64</v>
      </c>
      <c r="P102" s="49" t="str">
        <f ca="1">IFERROR(HYPERLINK(IF(#REF!&gt;=A115+1,OFFSET(INDIRECT(#REF!&amp;"!$A$"&amp;MATCH(#REF!,INDIRECT(#REF!&amp;"!$A:$A"),0)),-#REF!+A115,0),"")),"")</f>
        <v/>
      </c>
      <c r="Q102" s="36"/>
      <c r="R102" s="36"/>
      <c r="S102" s="36"/>
      <c r="T102" s="36"/>
      <c r="U102" t="str">
        <f ca="1">IFERROR(IF(Headings!$I$25&gt;=A115+1,OFFSET(INDIRECT($F$4&amp;"!$A$"&amp;MATCH(Headings!$D$25,INDIRECT($F$4&amp;"!$A:$A"),0)),-Headings!$I$25+A115,1),""),"")</f>
        <v/>
      </c>
      <c r="V102" s="18" t="str">
        <f ca="1">IFERROR(IF(Headings!$I$25&gt;=A115+1,OFFSET(INDIRECT($F$4&amp;"!$A$"&amp;MATCH(Headings!$D$25,INDIRECT($F$4&amp;"!$A:$A"),0)),-Headings!$I$25+A115,1)/SUM($U$38:$U$139),""),"")</f>
        <v/>
      </c>
      <c r="W102" t="str">
        <f ca="1">IFERROR(IF(Headings!$I$25&gt;=A115+1,OFFSET(INDIRECT($F$4&amp;"!$A$"&amp;MATCH(Headings!$D$25,INDIRECT($F$4&amp;"!$A:$A"),0)),-Headings!$I$25+A115,2),""),"")</f>
        <v/>
      </c>
      <c r="X102" s="18" t="str">
        <f ca="1">IFERROR(IF(Headings!$I$25&gt;=A115+1,OFFSET(INDIRECT($F$4&amp;"!$A$"&amp;MATCH(Headings!$D$25,INDIRECT($F$4&amp;"!$A:$A"),0)),-Headings!$I$25+A115,2)/SUM($W$38:$W$139),""),"")</f>
        <v/>
      </c>
    </row>
    <row r="103" spans="1:24" ht="15" x14ac:dyDescent="0.25">
      <c r="A103">
        <v>52</v>
      </c>
      <c r="D103" s="36" t="str">
        <f ca="1">IFERROR(IF(Headings!$I$15&gt;=A103+1,OFFSET(INDIRECT(Front!$F$4&amp;"!$A$"&amp;MATCH(Headings!$D$15,INDIRECT(Front!$F$4&amp;"!$A:$A"),0)),-Headings!$I$15+A103,0),""),"")</f>
        <v/>
      </c>
      <c r="E103" s="36"/>
      <c r="F103" s="36"/>
      <c r="G103" s="36"/>
      <c r="H103" s="36"/>
      <c r="I103" s="36"/>
      <c r="J103" t="str">
        <f ca="1">IFERROR(IF(Headings!$I$15&gt;=A103+1,OFFSET(INDIRECT(Front!$F$4&amp;"!$A$"&amp;MATCH(Headings!$D$15,INDIRECT(Front!$F$4&amp;"!$A:$A"),0)),-Headings!$I$15+A103,1),""),"")</f>
        <v/>
      </c>
      <c r="K103" s="5" t="str">
        <f ca="1">IFERROR(IF(Headings!$I$15&gt;=A103+1,OFFSET(INDIRECT(Front!$F$4&amp;"!$A$"&amp;MATCH(Headings!$D$15,INDIRECT(Front!$F$4&amp;"!$A:$A"),0)),-Headings!$I$15+A103,2)/(J103*1024),""),"")</f>
        <v/>
      </c>
      <c r="L103" t="str">
        <f ca="1">IFERROR(IF(Headings!$I$15&gt;=A103+1,OFFSET(INDIRECT(Front!$F$4&amp;"!$A$"&amp;MATCH(Headings!$D$15,INDIRECT(Front!$F$4&amp;"!$A:$A"),0)),-Headings!$I$15+A103,3),""),"")</f>
        <v/>
      </c>
      <c r="M103" t="str">
        <f ca="1">IFERROR(IF(Headings!$I$15&gt;=A103+1,OFFSET(INDIRECT(Front!$F$4&amp;"!$A$"&amp;MATCH(Headings!$D$15,INDIRECT(Front!$F$4&amp;"!$A:$A"),0)),-Headings!$I$15+A103,4),""),"")</f>
        <v/>
      </c>
      <c r="O103">
        <v>65</v>
      </c>
      <c r="P103" s="49" t="str">
        <f ca="1">IFERROR(HYPERLINK(IF(#REF!&gt;=A116+1,OFFSET(INDIRECT(#REF!&amp;"!$A$"&amp;MATCH(#REF!,INDIRECT(#REF!&amp;"!$A:$A"),0)),-#REF!+A116,0),"")),"")</f>
        <v/>
      </c>
      <c r="Q103" s="36"/>
      <c r="R103" s="36"/>
      <c r="S103" s="36"/>
      <c r="T103" s="36"/>
      <c r="U103" t="str">
        <f ca="1">IFERROR(IF(Headings!$I$25&gt;=A116+1,OFFSET(INDIRECT($F$4&amp;"!$A$"&amp;MATCH(Headings!$D$25,INDIRECT($F$4&amp;"!$A:$A"),0)),-Headings!$I$25+A116,1),""),"")</f>
        <v/>
      </c>
      <c r="V103" s="18" t="str">
        <f ca="1">IFERROR(IF(Headings!$I$25&gt;=A116+1,OFFSET(INDIRECT($F$4&amp;"!$A$"&amp;MATCH(Headings!$D$25,INDIRECT($F$4&amp;"!$A:$A"),0)),-Headings!$I$25+A116,1)/SUM($U$38:$U$139),""),"")</f>
        <v/>
      </c>
      <c r="W103" t="str">
        <f ca="1">IFERROR(IF(Headings!$I$25&gt;=A116+1,OFFSET(INDIRECT($F$4&amp;"!$A$"&amp;MATCH(Headings!$D$25,INDIRECT($F$4&amp;"!$A:$A"),0)),-Headings!$I$25+A116,2),""),"")</f>
        <v/>
      </c>
      <c r="X103" s="18" t="str">
        <f ca="1">IFERROR(IF(Headings!$I$25&gt;=A116+1,OFFSET(INDIRECT($F$4&amp;"!$A$"&amp;MATCH(Headings!$D$25,INDIRECT($F$4&amp;"!$A:$A"),0)),-Headings!$I$25+A116,2)/SUM($W$38:$W$139),""),"")</f>
        <v/>
      </c>
    </row>
    <row r="104" spans="1:24" ht="15" x14ac:dyDescent="0.25">
      <c r="A104">
        <v>53</v>
      </c>
      <c r="D104" s="36" t="str">
        <f ca="1">IFERROR(IF(Headings!$I$15&gt;=A104+1,OFFSET(INDIRECT(Front!$F$4&amp;"!$A$"&amp;MATCH(Headings!$D$15,INDIRECT(Front!$F$4&amp;"!$A:$A"),0)),-Headings!$I$15+A104,0),""),"")</f>
        <v/>
      </c>
      <c r="E104" s="36"/>
      <c r="F104" s="36"/>
      <c r="G104" s="36"/>
      <c r="H104" s="36"/>
      <c r="I104" s="36"/>
      <c r="J104" t="str">
        <f ca="1">IFERROR(IF(Headings!$I$15&gt;=A104+1,OFFSET(INDIRECT(Front!$F$4&amp;"!$A$"&amp;MATCH(Headings!$D$15,INDIRECT(Front!$F$4&amp;"!$A:$A"),0)),-Headings!$I$15+A104,1),""),"")</f>
        <v/>
      </c>
      <c r="K104" s="5" t="str">
        <f ca="1">IFERROR(IF(Headings!$I$15&gt;=A104+1,OFFSET(INDIRECT(Front!$F$4&amp;"!$A$"&amp;MATCH(Headings!$D$15,INDIRECT(Front!$F$4&amp;"!$A:$A"),0)),-Headings!$I$15+A104,2)/(J104*1024),""),"")</f>
        <v/>
      </c>
      <c r="L104" t="str">
        <f ca="1">IFERROR(IF(Headings!$I$15&gt;=A104+1,OFFSET(INDIRECT(Front!$F$4&amp;"!$A$"&amp;MATCH(Headings!$D$15,INDIRECT(Front!$F$4&amp;"!$A:$A"),0)),-Headings!$I$15+A104,3),""),"")</f>
        <v/>
      </c>
      <c r="M104" t="str">
        <f ca="1">IFERROR(IF(Headings!$I$15&gt;=A104+1,OFFSET(INDIRECT(Front!$F$4&amp;"!$A$"&amp;MATCH(Headings!$D$15,INDIRECT(Front!$F$4&amp;"!$A:$A"),0)),-Headings!$I$15+A104,4),""),"")</f>
        <v/>
      </c>
      <c r="O104">
        <v>66</v>
      </c>
      <c r="P104" s="49" t="str">
        <f ca="1">IFERROR(HYPERLINK(IF(#REF!&gt;=A117+1,OFFSET(INDIRECT(#REF!&amp;"!$A$"&amp;MATCH(#REF!,INDIRECT(#REF!&amp;"!$A:$A"),0)),-#REF!+A117,0),"")),"")</f>
        <v/>
      </c>
      <c r="Q104" s="36"/>
      <c r="R104" s="36"/>
      <c r="S104" s="36"/>
      <c r="T104" s="36"/>
      <c r="U104" t="str">
        <f ca="1">IFERROR(IF(Headings!$I$25&gt;=A117+1,OFFSET(INDIRECT($F$4&amp;"!$A$"&amp;MATCH(Headings!$D$25,INDIRECT($F$4&amp;"!$A:$A"),0)),-Headings!$I$25+A117,1),""),"")</f>
        <v/>
      </c>
      <c r="V104" s="18" t="str">
        <f ca="1">IFERROR(IF(Headings!$I$25&gt;=A117+1,OFFSET(INDIRECT($F$4&amp;"!$A$"&amp;MATCH(Headings!$D$25,INDIRECT($F$4&amp;"!$A:$A"),0)),-Headings!$I$25+A117,1)/SUM($U$38:$U$139),""),"")</f>
        <v/>
      </c>
      <c r="W104" t="str">
        <f ca="1">IFERROR(IF(Headings!$I$25&gt;=A117+1,OFFSET(INDIRECT($F$4&amp;"!$A$"&amp;MATCH(Headings!$D$25,INDIRECT($F$4&amp;"!$A:$A"),0)),-Headings!$I$25+A117,2),""),"")</f>
        <v/>
      </c>
      <c r="X104" s="18" t="str">
        <f ca="1">IFERROR(IF(Headings!$I$25&gt;=A117+1,OFFSET(INDIRECT($F$4&amp;"!$A$"&amp;MATCH(Headings!$D$25,INDIRECT($F$4&amp;"!$A:$A"),0)),-Headings!$I$25+A117,2)/SUM($W$38:$W$139),""),"")</f>
        <v/>
      </c>
    </row>
    <row r="105" spans="1:24" ht="15" x14ac:dyDescent="0.25">
      <c r="A105">
        <v>54</v>
      </c>
      <c r="D105" s="36" t="str">
        <f ca="1">IFERROR(IF(Headings!$I$15&gt;=A105+1,OFFSET(INDIRECT(Front!$F$4&amp;"!$A$"&amp;MATCH(Headings!$D$15,INDIRECT(Front!$F$4&amp;"!$A:$A"),0)),-Headings!$I$15+A105,0),""),"")</f>
        <v/>
      </c>
      <c r="E105" s="36"/>
      <c r="F105" s="36"/>
      <c r="G105" s="36"/>
      <c r="H105" s="36"/>
      <c r="I105" s="36"/>
      <c r="J105" t="str">
        <f ca="1">IFERROR(IF(Headings!$I$15&gt;=A105+1,OFFSET(INDIRECT(Front!$F$4&amp;"!$A$"&amp;MATCH(Headings!$D$15,INDIRECT(Front!$F$4&amp;"!$A:$A"),0)),-Headings!$I$15+A105,1),""),"")</f>
        <v/>
      </c>
      <c r="K105" s="5" t="str">
        <f ca="1">IFERROR(IF(Headings!$I$15&gt;=A105+1,OFFSET(INDIRECT(Front!$F$4&amp;"!$A$"&amp;MATCH(Headings!$D$15,INDIRECT(Front!$F$4&amp;"!$A:$A"),0)),-Headings!$I$15+A105,2)/(J105*1024),""),"")</f>
        <v/>
      </c>
      <c r="L105" t="str">
        <f ca="1">IFERROR(IF(Headings!$I$15&gt;=A105+1,OFFSET(INDIRECT(Front!$F$4&amp;"!$A$"&amp;MATCH(Headings!$D$15,INDIRECT(Front!$F$4&amp;"!$A:$A"),0)),-Headings!$I$15+A105,3),""),"")</f>
        <v/>
      </c>
      <c r="M105" t="str">
        <f ca="1">IFERROR(IF(Headings!$I$15&gt;=A105+1,OFFSET(INDIRECT(Front!$F$4&amp;"!$A$"&amp;MATCH(Headings!$D$15,INDIRECT(Front!$F$4&amp;"!$A:$A"),0)),-Headings!$I$15+A105,4),""),"")</f>
        <v/>
      </c>
      <c r="O105">
        <v>67</v>
      </c>
      <c r="P105" s="49" t="str">
        <f ca="1">IFERROR(HYPERLINK(IF(#REF!&gt;=A118+1,OFFSET(INDIRECT(#REF!&amp;"!$A$"&amp;MATCH(#REF!,INDIRECT(#REF!&amp;"!$A:$A"),0)),-#REF!+A118,0),"")),"")</f>
        <v/>
      </c>
      <c r="Q105" s="36"/>
      <c r="R105" s="36"/>
      <c r="S105" s="36"/>
      <c r="T105" s="36"/>
      <c r="U105" t="str">
        <f ca="1">IFERROR(IF(Headings!$I$25&gt;=A118+1,OFFSET(INDIRECT($F$4&amp;"!$A$"&amp;MATCH(Headings!$D$25,INDIRECT($F$4&amp;"!$A:$A"),0)),-Headings!$I$25+A118,1),""),"")</f>
        <v/>
      </c>
      <c r="V105" s="18" t="str">
        <f ca="1">IFERROR(IF(Headings!$I$25&gt;=A118+1,OFFSET(INDIRECT($F$4&amp;"!$A$"&amp;MATCH(Headings!$D$25,INDIRECT($F$4&amp;"!$A:$A"),0)),-Headings!$I$25+A118,1)/SUM($U$38:$U$139),""),"")</f>
        <v/>
      </c>
      <c r="W105" t="str">
        <f ca="1">IFERROR(IF(Headings!$I$25&gt;=A118+1,OFFSET(INDIRECT($F$4&amp;"!$A$"&amp;MATCH(Headings!$D$25,INDIRECT($F$4&amp;"!$A:$A"),0)),-Headings!$I$25+A118,2),""),"")</f>
        <v/>
      </c>
      <c r="X105" s="18" t="str">
        <f ca="1">IFERROR(IF(Headings!$I$25&gt;=A118+1,OFFSET(INDIRECT($F$4&amp;"!$A$"&amp;MATCH(Headings!$D$25,INDIRECT($F$4&amp;"!$A:$A"),0)),-Headings!$I$25+A118,2)/SUM($W$38:$W$139),""),"")</f>
        <v/>
      </c>
    </row>
    <row r="106" spans="1:24" ht="15" x14ac:dyDescent="0.25">
      <c r="A106">
        <v>55</v>
      </c>
      <c r="D106" s="36" t="str">
        <f ca="1">IFERROR(IF(Headings!$I$15&gt;=A106+1,OFFSET(INDIRECT(Front!$F$4&amp;"!$A$"&amp;MATCH(Headings!$D$15,INDIRECT(Front!$F$4&amp;"!$A:$A"),0)),-Headings!$I$15+A106,0),""),"")</f>
        <v/>
      </c>
      <c r="E106" s="36"/>
      <c r="F106" s="36"/>
      <c r="G106" s="36"/>
      <c r="H106" s="36"/>
      <c r="I106" s="36"/>
      <c r="J106" t="str">
        <f ca="1">IFERROR(IF(Headings!$I$15&gt;=A106+1,OFFSET(INDIRECT(Front!$F$4&amp;"!$A$"&amp;MATCH(Headings!$D$15,INDIRECT(Front!$F$4&amp;"!$A:$A"),0)),-Headings!$I$15+A106,1),""),"")</f>
        <v/>
      </c>
      <c r="K106" s="5" t="str">
        <f ca="1">IFERROR(IF(Headings!$I$15&gt;=A106+1,OFFSET(INDIRECT(Front!$F$4&amp;"!$A$"&amp;MATCH(Headings!$D$15,INDIRECT(Front!$F$4&amp;"!$A:$A"),0)),-Headings!$I$15+A106,2)/(J106*1024),""),"")</f>
        <v/>
      </c>
      <c r="L106" t="str">
        <f ca="1">IFERROR(IF(Headings!$I$15&gt;=A106+1,OFFSET(INDIRECT(Front!$F$4&amp;"!$A$"&amp;MATCH(Headings!$D$15,INDIRECT(Front!$F$4&amp;"!$A:$A"),0)),-Headings!$I$15+A106,3),""),"")</f>
        <v/>
      </c>
      <c r="M106" t="str">
        <f ca="1">IFERROR(IF(Headings!$I$15&gt;=A106+1,OFFSET(INDIRECT(Front!$F$4&amp;"!$A$"&amp;MATCH(Headings!$D$15,INDIRECT(Front!$F$4&amp;"!$A:$A"),0)),-Headings!$I$15+A106,4),""),"")</f>
        <v/>
      </c>
      <c r="O106">
        <v>68</v>
      </c>
      <c r="P106" s="49" t="str">
        <f ca="1">IFERROR(HYPERLINK(IF(#REF!&gt;=A119+1,OFFSET(INDIRECT(#REF!&amp;"!$A$"&amp;MATCH(#REF!,INDIRECT(#REF!&amp;"!$A:$A"),0)),-#REF!+A119,0),"")),"")</f>
        <v/>
      </c>
      <c r="Q106" s="36"/>
      <c r="R106" s="36"/>
      <c r="S106" s="36"/>
      <c r="T106" s="36"/>
      <c r="U106" t="str">
        <f ca="1">IFERROR(IF(Headings!$I$25&gt;=A119+1,OFFSET(INDIRECT($F$4&amp;"!$A$"&amp;MATCH(Headings!$D$25,INDIRECT($F$4&amp;"!$A:$A"),0)),-Headings!$I$25+A119,1),""),"")</f>
        <v/>
      </c>
      <c r="V106" s="18" t="str">
        <f ca="1">IFERROR(IF(Headings!$I$25&gt;=A119+1,OFFSET(INDIRECT($F$4&amp;"!$A$"&amp;MATCH(Headings!$D$25,INDIRECT($F$4&amp;"!$A:$A"),0)),-Headings!$I$25+A119,1)/SUM($U$38:$U$139),""),"")</f>
        <v/>
      </c>
      <c r="W106" t="str">
        <f ca="1">IFERROR(IF(Headings!$I$25&gt;=A119+1,OFFSET(INDIRECT($F$4&amp;"!$A$"&amp;MATCH(Headings!$D$25,INDIRECT($F$4&amp;"!$A:$A"),0)),-Headings!$I$25+A119,2),""),"")</f>
        <v/>
      </c>
      <c r="X106" s="18" t="str">
        <f ca="1">IFERROR(IF(Headings!$I$25&gt;=A119+1,OFFSET(INDIRECT($F$4&amp;"!$A$"&amp;MATCH(Headings!$D$25,INDIRECT($F$4&amp;"!$A:$A"),0)),-Headings!$I$25+A119,2)/SUM($W$38:$W$139),""),"")</f>
        <v/>
      </c>
    </row>
    <row r="107" spans="1:24" ht="15" x14ac:dyDescent="0.25">
      <c r="A107">
        <v>56</v>
      </c>
      <c r="D107" s="36" t="str">
        <f ca="1">IFERROR(IF(Headings!$I$15&gt;=A107+1,OFFSET(INDIRECT(Front!$F$4&amp;"!$A$"&amp;MATCH(Headings!$D$15,INDIRECT(Front!$F$4&amp;"!$A:$A"),0)),-Headings!$I$15+A107,0),""),"")</f>
        <v/>
      </c>
      <c r="E107" s="36"/>
      <c r="F107" s="36"/>
      <c r="G107" s="36"/>
      <c r="H107" s="36"/>
      <c r="I107" s="36"/>
      <c r="J107" t="str">
        <f ca="1">IFERROR(IF(Headings!$I$15&gt;=A107+1,OFFSET(INDIRECT(Front!$F$4&amp;"!$A$"&amp;MATCH(Headings!$D$15,INDIRECT(Front!$F$4&amp;"!$A:$A"),0)),-Headings!$I$15+A107,1),""),"")</f>
        <v/>
      </c>
      <c r="K107" s="5" t="str">
        <f ca="1">IFERROR(IF(Headings!$I$15&gt;=A107+1,OFFSET(INDIRECT(Front!$F$4&amp;"!$A$"&amp;MATCH(Headings!$D$15,INDIRECT(Front!$F$4&amp;"!$A:$A"),0)),-Headings!$I$15+A107,2)/(J107*1024),""),"")</f>
        <v/>
      </c>
      <c r="L107" t="str">
        <f ca="1">IFERROR(IF(Headings!$I$15&gt;=A107+1,OFFSET(INDIRECT(Front!$F$4&amp;"!$A$"&amp;MATCH(Headings!$D$15,INDIRECT(Front!$F$4&amp;"!$A:$A"),0)),-Headings!$I$15+A107,3),""),"")</f>
        <v/>
      </c>
      <c r="M107" t="str">
        <f ca="1">IFERROR(IF(Headings!$I$15&gt;=A107+1,OFFSET(INDIRECT(Front!$F$4&amp;"!$A$"&amp;MATCH(Headings!$D$15,INDIRECT(Front!$F$4&amp;"!$A:$A"),0)),-Headings!$I$15+A107,4),""),"")</f>
        <v/>
      </c>
      <c r="O107">
        <v>69</v>
      </c>
      <c r="P107" s="49" t="str">
        <f ca="1">IFERROR(HYPERLINK(IF(#REF!&gt;=A120+1,OFFSET(INDIRECT(#REF!&amp;"!$A$"&amp;MATCH(#REF!,INDIRECT(#REF!&amp;"!$A:$A"),0)),-#REF!+A120,0),"")),"")</f>
        <v/>
      </c>
      <c r="Q107" s="36"/>
      <c r="R107" s="36"/>
      <c r="S107" s="36"/>
      <c r="T107" s="36"/>
      <c r="U107" t="str">
        <f ca="1">IFERROR(IF(Headings!$I$25&gt;=A120+1,OFFSET(INDIRECT($F$4&amp;"!$A$"&amp;MATCH(Headings!$D$25,INDIRECT($F$4&amp;"!$A:$A"),0)),-Headings!$I$25+A120,1),""),"")</f>
        <v/>
      </c>
      <c r="V107" s="18" t="str">
        <f ca="1">IFERROR(IF(Headings!$I$25&gt;=A120+1,OFFSET(INDIRECT($F$4&amp;"!$A$"&amp;MATCH(Headings!$D$25,INDIRECT($F$4&amp;"!$A:$A"),0)),-Headings!$I$25+A120,1)/SUM($U$38:$U$139),""),"")</f>
        <v/>
      </c>
      <c r="W107" t="str">
        <f ca="1">IFERROR(IF(Headings!$I$25&gt;=A120+1,OFFSET(INDIRECT($F$4&amp;"!$A$"&amp;MATCH(Headings!$D$25,INDIRECT($F$4&amp;"!$A:$A"),0)),-Headings!$I$25+A120,2),""),"")</f>
        <v/>
      </c>
      <c r="X107" s="18" t="str">
        <f ca="1">IFERROR(IF(Headings!$I$25&gt;=A120+1,OFFSET(INDIRECT($F$4&amp;"!$A$"&amp;MATCH(Headings!$D$25,INDIRECT($F$4&amp;"!$A:$A"),0)),-Headings!$I$25+A120,2)/SUM($W$38:$W$139),""),"")</f>
        <v/>
      </c>
    </row>
    <row r="108" spans="1:24" ht="15" x14ac:dyDescent="0.25">
      <c r="A108">
        <v>57</v>
      </c>
      <c r="D108" s="36" t="str">
        <f ca="1">IFERROR(IF(Headings!$I$15&gt;=A108+1,OFFSET(INDIRECT(Front!$F$4&amp;"!$A$"&amp;MATCH(Headings!$D$15,INDIRECT(Front!$F$4&amp;"!$A:$A"),0)),-Headings!$I$15+A108,0),""),"")</f>
        <v/>
      </c>
      <c r="E108" s="36"/>
      <c r="F108" s="36"/>
      <c r="G108" s="36"/>
      <c r="H108" s="36"/>
      <c r="I108" s="36"/>
      <c r="J108" t="str">
        <f ca="1">IFERROR(IF(Headings!$I$15&gt;=A108+1,OFFSET(INDIRECT(Front!$F$4&amp;"!$A$"&amp;MATCH(Headings!$D$15,INDIRECT(Front!$F$4&amp;"!$A:$A"),0)),-Headings!$I$15+A108,1),""),"")</f>
        <v/>
      </c>
      <c r="K108" s="5" t="str">
        <f ca="1">IFERROR(IF(Headings!$I$15&gt;=A108+1,OFFSET(INDIRECT(Front!$F$4&amp;"!$A$"&amp;MATCH(Headings!$D$15,INDIRECT(Front!$F$4&amp;"!$A:$A"),0)),-Headings!$I$15+A108,2)/(J108*1024),""),"")</f>
        <v/>
      </c>
      <c r="L108" t="str">
        <f ca="1">IFERROR(IF(Headings!$I$15&gt;=A108+1,OFFSET(INDIRECT(Front!$F$4&amp;"!$A$"&amp;MATCH(Headings!$D$15,INDIRECT(Front!$F$4&amp;"!$A:$A"),0)),-Headings!$I$15+A108,3),""),"")</f>
        <v/>
      </c>
      <c r="M108" t="str">
        <f ca="1">IFERROR(IF(Headings!$I$15&gt;=A108+1,OFFSET(INDIRECT(Front!$F$4&amp;"!$A$"&amp;MATCH(Headings!$D$15,INDIRECT(Front!$F$4&amp;"!$A:$A"),0)),-Headings!$I$15+A108,4),""),"")</f>
        <v/>
      </c>
      <c r="O108">
        <v>70</v>
      </c>
      <c r="P108" s="49" t="str">
        <f ca="1">IFERROR(HYPERLINK(IF(#REF!&gt;=A121+1,OFFSET(INDIRECT(#REF!&amp;"!$A$"&amp;MATCH(#REF!,INDIRECT(#REF!&amp;"!$A:$A"),0)),-#REF!+A121,0),"")),"")</f>
        <v/>
      </c>
      <c r="Q108" s="36"/>
      <c r="R108" s="36"/>
      <c r="S108" s="36"/>
      <c r="T108" s="36"/>
      <c r="U108" t="str">
        <f ca="1">IFERROR(IF(Headings!$I$25&gt;=A121+1,OFFSET(INDIRECT($F$4&amp;"!$A$"&amp;MATCH(Headings!$D$25,INDIRECT($F$4&amp;"!$A:$A"),0)),-Headings!$I$25+A121,1),""),"")</f>
        <v/>
      </c>
      <c r="V108" s="18" t="str">
        <f ca="1">IFERROR(IF(Headings!$I$25&gt;=A121+1,OFFSET(INDIRECT($F$4&amp;"!$A$"&amp;MATCH(Headings!$D$25,INDIRECT($F$4&amp;"!$A:$A"),0)),-Headings!$I$25+A121,1)/SUM($U$38:$U$139),""),"")</f>
        <v/>
      </c>
      <c r="W108" t="str">
        <f ca="1">IFERROR(IF(Headings!$I$25&gt;=A121+1,OFFSET(INDIRECT($F$4&amp;"!$A$"&amp;MATCH(Headings!$D$25,INDIRECT($F$4&amp;"!$A:$A"),0)),-Headings!$I$25+A121,2),""),"")</f>
        <v/>
      </c>
      <c r="X108" s="18" t="str">
        <f ca="1">IFERROR(IF(Headings!$I$25&gt;=A121+1,OFFSET(INDIRECT($F$4&amp;"!$A$"&amp;MATCH(Headings!$D$25,INDIRECT($F$4&amp;"!$A:$A"),0)),-Headings!$I$25+A121,2)/SUM($W$38:$W$139),""),"")</f>
        <v/>
      </c>
    </row>
    <row r="109" spans="1:24" ht="15" x14ac:dyDescent="0.25">
      <c r="A109">
        <v>58</v>
      </c>
      <c r="D109" s="36" t="str">
        <f ca="1">IFERROR(IF(Headings!$I$15&gt;=A109+1,OFFSET(INDIRECT(Front!$F$4&amp;"!$A$"&amp;MATCH(Headings!$D$15,INDIRECT(Front!$F$4&amp;"!$A:$A"),0)),-Headings!$I$15+A109,0),""),"")</f>
        <v/>
      </c>
      <c r="E109" s="36"/>
      <c r="F109" s="36"/>
      <c r="G109" s="36"/>
      <c r="H109" s="36"/>
      <c r="I109" s="36"/>
      <c r="J109" t="str">
        <f ca="1">IFERROR(IF(Headings!$I$15&gt;=A109+1,OFFSET(INDIRECT(Front!$F$4&amp;"!$A$"&amp;MATCH(Headings!$D$15,INDIRECT(Front!$F$4&amp;"!$A:$A"),0)),-Headings!$I$15+A109,1),""),"")</f>
        <v/>
      </c>
      <c r="K109" s="5" t="str">
        <f ca="1">IFERROR(IF(Headings!$I$15&gt;=A109+1,OFFSET(INDIRECT(Front!$F$4&amp;"!$A$"&amp;MATCH(Headings!$D$15,INDIRECT(Front!$F$4&amp;"!$A:$A"),0)),-Headings!$I$15+A109,2)/(J109*1024),""),"")</f>
        <v/>
      </c>
      <c r="L109" t="str">
        <f ca="1">IFERROR(IF(Headings!$I$15&gt;=A109+1,OFFSET(INDIRECT(Front!$F$4&amp;"!$A$"&amp;MATCH(Headings!$D$15,INDIRECT(Front!$F$4&amp;"!$A:$A"),0)),-Headings!$I$15+A109,3),""),"")</f>
        <v/>
      </c>
      <c r="M109" t="str">
        <f ca="1">IFERROR(IF(Headings!$I$15&gt;=A109+1,OFFSET(INDIRECT(Front!$F$4&amp;"!$A$"&amp;MATCH(Headings!$D$15,INDIRECT(Front!$F$4&amp;"!$A:$A"),0)),-Headings!$I$15+A109,4),""),"")</f>
        <v/>
      </c>
      <c r="O109">
        <v>71</v>
      </c>
      <c r="P109" s="49" t="str">
        <f ca="1">IFERROR(HYPERLINK(IF(#REF!&gt;=A122+1,OFFSET(INDIRECT(#REF!&amp;"!$A$"&amp;MATCH(#REF!,INDIRECT(#REF!&amp;"!$A:$A"),0)),-#REF!+A122,0),"")),"")</f>
        <v/>
      </c>
      <c r="Q109" s="36"/>
      <c r="R109" s="36"/>
      <c r="S109" s="36"/>
      <c r="T109" s="36"/>
      <c r="U109" t="str">
        <f ca="1">IFERROR(IF(Headings!$I$25&gt;=A122+1,OFFSET(INDIRECT($F$4&amp;"!$A$"&amp;MATCH(Headings!$D$25,INDIRECT($F$4&amp;"!$A:$A"),0)),-Headings!$I$25+A122,1),""),"")</f>
        <v/>
      </c>
      <c r="V109" s="18" t="str">
        <f ca="1">IFERROR(IF(Headings!$I$25&gt;=A122+1,OFFSET(INDIRECT($F$4&amp;"!$A$"&amp;MATCH(Headings!$D$25,INDIRECT($F$4&amp;"!$A:$A"),0)),-Headings!$I$25+A122,1)/SUM($U$38:$U$139),""),"")</f>
        <v/>
      </c>
      <c r="W109" t="str">
        <f ca="1">IFERROR(IF(Headings!$I$25&gt;=A122+1,OFFSET(INDIRECT($F$4&amp;"!$A$"&amp;MATCH(Headings!$D$25,INDIRECT($F$4&amp;"!$A:$A"),0)),-Headings!$I$25+A122,2),""),"")</f>
        <v/>
      </c>
      <c r="X109" s="18" t="str">
        <f ca="1">IFERROR(IF(Headings!$I$25&gt;=A122+1,OFFSET(INDIRECT($F$4&amp;"!$A$"&amp;MATCH(Headings!$D$25,INDIRECT($F$4&amp;"!$A:$A"),0)),-Headings!$I$25+A122,2)/SUM($W$38:$W$139),""),"")</f>
        <v/>
      </c>
    </row>
    <row r="110" spans="1:24" ht="15" x14ac:dyDescent="0.25">
      <c r="A110">
        <v>59</v>
      </c>
      <c r="D110" s="36" t="str">
        <f ca="1">IFERROR(IF(Headings!$I$15&gt;=A110+1,OFFSET(INDIRECT(Front!$F$4&amp;"!$A$"&amp;MATCH(Headings!$D$15,INDIRECT(Front!$F$4&amp;"!$A:$A"),0)),-Headings!$I$15+A110,0),""),"")</f>
        <v/>
      </c>
      <c r="E110" s="36"/>
      <c r="F110" s="36"/>
      <c r="G110" s="36"/>
      <c r="H110" s="36"/>
      <c r="I110" s="36"/>
      <c r="J110" t="str">
        <f ca="1">IFERROR(IF(Headings!$I$15&gt;=A110+1,OFFSET(INDIRECT(Front!$F$4&amp;"!$A$"&amp;MATCH(Headings!$D$15,INDIRECT(Front!$F$4&amp;"!$A:$A"),0)),-Headings!$I$15+A110,1),""),"")</f>
        <v/>
      </c>
      <c r="K110" s="5" t="str">
        <f ca="1">IFERROR(IF(Headings!$I$15&gt;=A110+1,OFFSET(INDIRECT(Front!$F$4&amp;"!$A$"&amp;MATCH(Headings!$D$15,INDIRECT(Front!$F$4&amp;"!$A:$A"),0)),-Headings!$I$15+A110,2)/(J110*1024),""),"")</f>
        <v/>
      </c>
      <c r="L110" t="str">
        <f ca="1">IFERROR(IF(Headings!$I$15&gt;=A110+1,OFFSET(INDIRECT(Front!$F$4&amp;"!$A$"&amp;MATCH(Headings!$D$15,INDIRECT(Front!$F$4&amp;"!$A:$A"),0)),-Headings!$I$15+A110,3),""),"")</f>
        <v/>
      </c>
      <c r="M110" t="str">
        <f ca="1">IFERROR(IF(Headings!$I$15&gt;=A110+1,OFFSET(INDIRECT(Front!$F$4&amp;"!$A$"&amp;MATCH(Headings!$D$15,INDIRECT(Front!$F$4&amp;"!$A:$A"),0)),-Headings!$I$15+A110,4),""),"")</f>
        <v/>
      </c>
      <c r="O110">
        <v>72</v>
      </c>
      <c r="P110" s="49" t="str">
        <f ca="1">IFERROR(HYPERLINK(IF(#REF!&gt;=A123+1,OFFSET(INDIRECT(#REF!&amp;"!$A$"&amp;MATCH(#REF!,INDIRECT(#REF!&amp;"!$A:$A"),0)),-#REF!+A123,0),"")),"")</f>
        <v/>
      </c>
      <c r="Q110" s="36"/>
      <c r="R110" s="36"/>
      <c r="S110" s="36"/>
      <c r="T110" s="36"/>
      <c r="U110" t="str">
        <f ca="1">IFERROR(IF(Headings!$I$25&gt;=A123+1,OFFSET(INDIRECT($F$4&amp;"!$A$"&amp;MATCH(Headings!$D$25,INDIRECT($F$4&amp;"!$A:$A"),0)),-Headings!$I$25+A123,1),""),"")</f>
        <v/>
      </c>
      <c r="V110" s="18" t="str">
        <f ca="1">IFERROR(IF(Headings!$I$25&gt;=A123+1,OFFSET(INDIRECT($F$4&amp;"!$A$"&amp;MATCH(Headings!$D$25,INDIRECT($F$4&amp;"!$A:$A"),0)),-Headings!$I$25+A123,1)/SUM($U$38:$U$139),""),"")</f>
        <v/>
      </c>
      <c r="W110" t="str">
        <f ca="1">IFERROR(IF(Headings!$I$25&gt;=A123+1,OFFSET(INDIRECT($F$4&amp;"!$A$"&amp;MATCH(Headings!$D$25,INDIRECT($F$4&amp;"!$A:$A"),0)),-Headings!$I$25+A123,2),""),"")</f>
        <v/>
      </c>
      <c r="X110" s="18" t="str">
        <f ca="1">IFERROR(IF(Headings!$I$25&gt;=A123+1,OFFSET(INDIRECT($F$4&amp;"!$A$"&amp;MATCH(Headings!$D$25,INDIRECT($F$4&amp;"!$A:$A"),0)),-Headings!$I$25+A123,2)/SUM($W$38:$W$139),""),"")</f>
        <v/>
      </c>
    </row>
    <row r="111" spans="1:24" ht="15" x14ac:dyDescent="0.25">
      <c r="A111">
        <v>60</v>
      </c>
      <c r="D111" s="36" t="str">
        <f ca="1">IFERROR(IF(Headings!$I$15&gt;=A111+1,OFFSET(INDIRECT(Front!$F$4&amp;"!$A$"&amp;MATCH(Headings!$D$15,INDIRECT(Front!$F$4&amp;"!$A:$A"),0)),-Headings!$I$15+A111,0),""),"")</f>
        <v/>
      </c>
      <c r="E111" s="36"/>
      <c r="F111" s="36"/>
      <c r="G111" s="36"/>
      <c r="H111" s="36"/>
      <c r="I111" s="36"/>
      <c r="J111" t="str">
        <f ca="1">IFERROR(IF(Headings!$I$15&gt;=A111+1,OFFSET(INDIRECT(Front!$F$4&amp;"!$A$"&amp;MATCH(Headings!$D$15,INDIRECT(Front!$F$4&amp;"!$A:$A"),0)),-Headings!$I$15+A111,1),""),"")</f>
        <v/>
      </c>
      <c r="K111" s="5" t="str">
        <f ca="1">IFERROR(IF(Headings!$I$15&gt;=A111+1,OFFSET(INDIRECT(Front!$F$4&amp;"!$A$"&amp;MATCH(Headings!$D$15,INDIRECT(Front!$F$4&amp;"!$A:$A"),0)),-Headings!$I$15+A111,2)/(J111*1024),""),"")</f>
        <v/>
      </c>
      <c r="L111" t="str">
        <f ca="1">IFERROR(IF(Headings!$I$15&gt;=A111+1,OFFSET(INDIRECT(Front!$F$4&amp;"!$A$"&amp;MATCH(Headings!$D$15,INDIRECT(Front!$F$4&amp;"!$A:$A"),0)),-Headings!$I$15+A111,3),""),"")</f>
        <v/>
      </c>
      <c r="M111" t="str">
        <f ca="1">IFERROR(IF(Headings!$I$15&gt;=A111+1,OFFSET(INDIRECT(Front!$F$4&amp;"!$A$"&amp;MATCH(Headings!$D$15,INDIRECT(Front!$F$4&amp;"!$A:$A"),0)),-Headings!$I$15+A111,4),""),"")</f>
        <v/>
      </c>
      <c r="O111">
        <v>73</v>
      </c>
      <c r="P111" s="49" t="str">
        <f ca="1">IFERROR(HYPERLINK(IF(#REF!&gt;=A124+1,OFFSET(INDIRECT(#REF!&amp;"!$A$"&amp;MATCH(#REF!,INDIRECT(#REF!&amp;"!$A:$A"),0)),-#REF!+A124,0),"")),"")</f>
        <v/>
      </c>
      <c r="Q111" s="36"/>
      <c r="R111" s="36"/>
      <c r="S111" s="36"/>
      <c r="T111" s="36"/>
      <c r="U111" t="str">
        <f ca="1">IFERROR(IF(Headings!$I$25&gt;=A124+1,OFFSET(INDIRECT($F$4&amp;"!$A$"&amp;MATCH(Headings!$D$25,INDIRECT($F$4&amp;"!$A:$A"),0)),-Headings!$I$25+A124,1),""),"")</f>
        <v/>
      </c>
      <c r="V111" s="18" t="str">
        <f ca="1">IFERROR(IF(Headings!$I$25&gt;=A124+1,OFFSET(INDIRECT($F$4&amp;"!$A$"&amp;MATCH(Headings!$D$25,INDIRECT($F$4&amp;"!$A:$A"),0)),-Headings!$I$25+A124,1)/SUM($U$38:$U$139),""),"")</f>
        <v/>
      </c>
      <c r="W111" t="str">
        <f ca="1">IFERROR(IF(Headings!$I$25&gt;=A124+1,OFFSET(INDIRECT($F$4&amp;"!$A$"&amp;MATCH(Headings!$D$25,INDIRECT($F$4&amp;"!$A:$A"),0)),-Headings!$I$25+A124,2),""),"")</f>
        <v/>
      </c>
      <c r="X111" s="18" t="str">
        <f ca="1">IFERROR(IF(Headings!$I$25&gt;=A124+1,OFFSET(INDIRECT($F$4&amp;"!$A$"&amp;MATCH(Headings!$D$25,INDIRECT($F$4&amp;"!$A:$A"),0)),-Headings!$I$25+A124,2)/SUM($W$38:$W$139),""),"")</f>
        <v/>
      </c>
    </row>
    <row r="112" spans="1:24" ht="15" x14ac:dyDescent="0.25">
      <c r="A112">
        <v>61</v>
      </c>
      <c r="D112" s="36" t="str">
        <f ca="1">IFERROR(IF(Headings!$I$15&gt;=A112+1,OFFSET(INDIRECT(Front!$F$4&amp;"!$A$"&amp;MATCH(Headings!$D$15,INDIRECT(Front!$F$4&amp;"!$A:$A"),0)),-Headings!$I$15+A112,0),""),"")</f>
        <v/>
      </c>
      <c r="E112" s="36"/>
      <c r="F112" s="36"/>
      <c r="G112" s="36"/>
      <c r="H112" s="36"/>
      <c r="I112" s="36"/>
      <c r="J112" t="str">
        <f ca="1">IFERROR(IF(Headings!$I$15&gt;=A112+1,OFFSET(INDIRECT(Front!$F$4&amp;"!$A$"&amp;MATCH(Headings!$D$15,INDIRECT(Front!$F$4&amp;"!$A:$A"),0)),-Headings!$I$15+A112,1),""),"")</f>
        <v/>
      </c>
      <c r="K112" s="5" t="str">
        <f ca="1">IFERROR(IF(Headings!$I$15&gt;=A112+1,OFFSET(INDIRECT(Front!$F$4&amp;"!$A$"&amp;MATCH(Headings!$D$15,INDIRECT(Front!$F$4&amp;"!$A:$A"),0)),-Headings!$I$15+A112,2)/(J112*1024),""),"")</f>
        <v/>
      </c>
      <c r="L112" t="str">
        <f ca="1">IFERROR(IF(Headings!$I$15&gt;=A112+1,OFFSET(INDIRECT(Front!$F$4&amp;"!$A$"&amp;MATCH(Headings!$D$15,INDIRECT(Front!$F$4&amp;"!$A:$A"),0)),-Headings!$I$15+A112,3),""),"")</f>
        <v/>
      </c>
      <c r="M112" t="str">
        <f ca="1">IFERROR(IF(Headings!$I$15&gt;=A112+1,OFFSET(INDIRECT(Front!$F$4&amp;"!$A$"&amp;MATCH(Headings!$D$15,INDIRECT(Front!$F$4&amp;"!$A:$A"),0)),-Headings!$I$15+A112,4),""),"")</f>
        <v/>
      </c>
      <c r="O112">
        <v>74</v>
      </c>
      <c r="P112" s="49" t="str">
        <f ca="1">IFERROR(HYPERLINK(IF(#REF!&gt;=A125+1,OFFSET(INDIRECT(#REF!&amp;"!$A$"&amp;MATCH(#REF!,INDIRECT(#REF!&amp;"!$A:$A"),0)),-#REF!+A125,0),"")),"")</f>
        <v/>
      </c>
      <c r="Q112" s="36"/>
      <c r="R112" s="36"/>
      <c r="S112" s="36"/>
      <c r="T112" s="36"/>
      <c r="U112" t="str">
        <f ca="1">IFERROR(IF(Headings!$I$25&gt;=A125+1,OFFSET(INDIRECT($F$4&amp;"!$A$"&amp;MATCH(Headings!$D$25,INDIRECT($F$4&amp;"!$A:$A"),0)),-Headings!$I$25+A125,1),""),"")</f>
        <v/>
      </c>
      <c r="V112" s="18" t="str">
        <f ca="1">IFERROR(IF(Headings!$I$25&gt;=A125+1,OFFSET(INDIRECT($F$4&amp;"!$A$"&amp;MATCH(Headings!$D$25,INDIRECT($F$4&amp;"!$A:$A"),0)),-Headings!$I$25+A125,1)/SUM($U$38:$U$139),""),"")</f>
        <v/>
      </c>
      <c r="W112" t="str">
        <f ca="1">IFERROR(IF(Headings!$I$25&gt;=A125+1,OFFSET(INDIRECT($F$4&amp;"!$A$"&amp;MATCH(Headings!$D$25,INDIRECT($F$4&amp;"!$A:$A"),0)),-Headings!$I$25+A125,2),""),"")</f>
        <v/>
      </c>
      <c r="X112" s="18" t="str">
        <f ca="1">IFERROR(IF(Headings!$I$25&gt;=A125+1,OFFSET(INDIRECT($F$4&amp;"!$A$"&amp;MATCH(Headings!$D$25,INDIRECT($F$4&amp;"!$A:$A"),0)),-Headings!$I$25+A125,2)/SUM($W$38:$W$139),""),"")</f>
        <v/>
      </c>
    </row>
    <row r="113" spans="1:24" ht="15" x14ac:dyDescent="0.25">
      <c r="A113">
        <v>62</v>
      </c>
      <c r="D113" s="36" t="str">
        <f ca="1">IFERROR(IF(Headings!$I$15&gt;=A113+1,OFFSET(INDIRECT(Front!$F$4&amp;"!$A$"&amp;MATCH(Headings!$D$15,INDIRECT(Front!$F$4&amp;"!$A:$A"),0)),-Headings!$I$15+A113,0),""),"")</f>
        <v/>
      </c>
      <c r="E113" s="36"/>
      <c r="F113" s="36"/>
      <c r="G113" s="36"/>
      <c r="H113" s="36"/>
      <c r="I113" s="36"/>
      <c r="J113" t="str">
        <f ca="1">IFERROR(IF(Headings!$I$15&gt;=A113+1,OFFSET(INDIRECT(Front!$F$4&amp;"!$A$"&amp;MATCH(Headings!$D$15,INDIRECT(Front!$F$4&amp;"!$A:$A"),0)),-Headings!$I$15+A113,1),""),"")</f>
        <v/>
      </c>
      <c r="K113" s="5" t="str">
        <f ca="1">IFERROR(IF(Headings!$I$15&gt;=A113+1,OFFSET(INDIRECT(Front!$F$4&amp;"!$A$"&amp;MATCH(Headings!$D$15,INDIRECT(Front!$F$4&amp;"!$A:$A"),0)),-Headings!$I$15+A113,2)/(J113*1024),""),"")</f>
        <v/>
      </c>
      <c r="L113" t="str">
        <f ca="1">IFERROR(IF(Headings!$I$15&gt;=A113+1,OFFSET(INDIRECT(Front!$F$4&amp;"!$A$"&amp;MATCH(Headings!$D$15,INDIRECT(Front!$F$4&amp;"!$A:$A"),0)),-Headings!$I$15+A113,3),""),"")</f>
        <v/>
      </c>
      <c r="M113" t="str">
        <f ca="1">IFERROR(IF(Headings!$I$15&gt;=A113+1,OFFSET(INDIRECT(Front!$F$4&amp;"!$A$"&amp;MATCH(Headings!$D$15,INDIRECT(Front!$F$4&amp;"!$A:$A"),0)),-Headings!$I$15+A113,4),""),"")</f>
        <v/>
      </c>
      <c r="O113">
        <v>75</v>
      </c>
      <c r="P113" s="49" t="str">
        <f ca="1">IFERROR(HYPERLINK(IF(#REF!&gt;=A126+1,OFFSET(INDIRECT(#REF!&amp;"!$A$"&amp;MATCH(#REF!,INDIRECT(#REF!&amp;"!$A:$A"),0)),-#REF!+A126,0),"")),"")</f>
        <v/>
      </c>
      <c r="Q113" s="36"/>
      <c r="R113" s="36"/>
      <c r="S113" s="36"/>
      <c r="T113" s="36"/>
      <c r="U113" t="str">
        <f ca="1">IFERROR(IF(Headings!$I$25&gt;=A126+1,OFFSET(INDIRECT($F$4&amp;"!$A$"&amp;MATCH(Headings!$D$25,INDIRECT($F$4&amp;"!$A:$A"),0)),-Headings!$I$25+A126,1),""),"")</f>
        <v/>
      </c>
      <c r="V113" s="18" t="str">
        <f ca="1">IFERROR(IF(Headings!$I$25&gt;=A126+1,OFFSET(INDIRECT($F$4&amp;"!$A$"&amp;MATCH(Headings!$D$25,INDIRECT($F$4&amp;"!$A:$A"),0)),-Headings!$I$25+A126,1)/SUM($U$38:$U$139),""),"")</f>
        <v/>
      </c>
      <c r="W113" t="str">
        <f ca="1">IFERROR(IF(Headings!$I$25&gt;=A126+1,OFFSET(INDIRECT($F$4&amp;"!$A$"&amp;MATCH(Headings!$D$25,INDIRECT($F$4&amp;"!$A:$A"),0)),-Headings!$I$25+A126,2),""),"")</f>
        <v/>
      </c>
      <c r="X113" s="18" t="str">
        <f ca="1">IFERROR(IF(Headings!$I$25&gt;=A126+1,OFFSET(INDIRECT($F$4&amp;"!$A$"&amp;MATCH(Headings!$D$25,INDIRECT($F$4&amp;"!$A:$A"),0)),-Headings!$I$25+A126,2)/SUM($W$38:$W$139),""),"")</f>
        <v/>
      </c>
    </row>
    <row r="114" spans="1:24" ht="15" x14ac:dyDescent="0.25">
      <c r="A114">
        <v>63</v>
      </c>
      <c r="D114" s="36" t="str">
        <f ca="1">IFERROR(IF(Headings!$I$15&gt;=A114+1,OFFSET(INDIRECT(Front!$F$4&amp;"!$A$"&amp;MATCH(Headings!$D$15,INDIRECT(Front!$F$4&amp;"!$A:$A"),0)),-Headings!$I$15+A114,0),""),"")</f>
        <v/>
      </c>
      <c r="E114" s="36"/>
      <c r="F114" s="36"/>
      <c r="G114" s="36"/>
      <c r="H114" s="36"/>
      <c r="I114" s="36"/>
      <c r="J114" t="str">
        <f ca="1">IFERROR(IF(Headings!$I$15&gt;=A114+1,OFFSET(INDIRECT(Front!$F$4&amp;"!$A$"&amp;MATCH(Headings!$D$15,INDIRECT(Front!$F$4&amp;"!$A:$A"),0)),-Headings!$I$15+A114,1),""),"")</f>
        <v/>
      </c>
      <c r="K114" s="5" t="str">
        <f ca="1">IFERROR(IF(Headings!$I$15&gt;=A114+1,OFFSET(INDIRECT(Front!$F$4&amp;"!$A$"&amp;MATCH(Headings!$D$15,INDIRECT(Front!$F$4&amp;"!$A:$A"),0)),-Headings!$I$15+A114,2)/(J114*1024),""),"")</f>
        <v/>
      </c>
      <c r="L114" t="str">
        <f ca="1">IFERROR(IF(Headings!$I$15&gt;=A114+1,OFFSET(INDIRECT(Front!$F$4&amp;"!$A$"&amp;MATCH(Headings!$D$15,INDIRECT(Front!$F$4&amp;"!$A:$A"),0)),-Headings!$I$15+A114,3),""),"")</f>
        <v/>
      </c>
      <c r="M114" t="str">
        <f ca="1">IFERROR(IF(Headings!$I$15&gt;=A114+1,OFFSET(INDIRECT(Front!$F$4&amp;"!$A$"&amp;MATCH(Headings!$D$15,INDIRECT(Front!$F$4&amp;"!$A:$A"),0)),-Headings!$I$15+A114,4),""),"")</f>
        <v/>
      </c>
      <c r="O114">
        <v>76</v>
      </c>
      <c r="P114" s="49" t="str">
        <f ca="1">IFERROR(HYPERLINK(IF(#REF!&gt;=A127+1,OFFSET(INDIRECT(#REF!&amp;"!$A$"&amp;MATCH(#REF!,INDIRECT(#REF!&amp;"!$A:$A"),0)),-#REF!+A127,0),"")),"")</f>
        <v/>
      </c>
      <c r="Q114" s="36"/>
      <c r="R114" s="36"/>
      <c r="S114" s="36"/>
      <c r="T114" s="36"/>
      <c r="U114" t="str">
        <f ca="1">IFERROR(IF(Headings!$I$25&gt;=A127+1,OFFSET(INDIRECT($F$4&amp;"!$A$"&amp;MATCH(Headings!$D$25,INDIRECT($F$4&amp;"!$A:$A"),0)),-Headings!$I$25+A127,1),""),"")</f>
        <v/>
      </c>
      <c r="V114" s="18" t="str">
        <f ca="1">IFERROR(IF(Headings!$I$25&gt;=A127+1,OFFSET(INDIRECT($F$4&amp;"!$A$"&amp;MATCH(Headings!$D$25,INDIRECT($F$4&amp;"!$A:$A"),0)),-Headings!$I$25+A127,1)/SUM($U$38:$U$139),""),"")</f>
        <v/>
      </c>
      <c r="W114" t="str">
        <f ca="1">IFERROR(IF(Headings!$I$25&gt;=A127+1,OFFSET(INDIRECT($F$4&amp;"!$A$"&amp;MATCH(Headings!$D$25,INDIRECT($F$4&amp;"!$A:$A"),0)),-Headings!$I$25+A127,2),""),"")</f>
        <v/>
      </c>
      <c r="X114" s="18" t="str">
        <f ca="1">IFERROR(IF(Headings!$I$25&gt;=A127+1,OFFSET(INDIRECT($F$4&amp;"!$A$"&amp;MATCH(Headings!$D$25,INDIRECT($F$4&amp;"!$A:$A"),0)),-Headings!$I$25+A127,2)/SUM($W$38:$W$139),""),"")</f>
        <v/>
      </c>
    </row>
    <row r="115" spans="1:24" ht="15" x14ac:dyDescent="0.25">
      <c r="A115">
        <v>64</v>
      </c>
      <c r="D115" s="36" t="str">
        <f ca="1">IFERROR(IF(Headings!$I$15&gt;=A115+1,OFFSET(INDIRECT(Front!$F$4&amp;"!$A$"&amp;MATCH(Headings!$D$15,INDIRECT(Front!$F$4&amp;"!$A:$A"),0)),-Headings!$I$15+A115,0),""),"")</f>
        <v/>
      </c>
      <c r="E115" s="36"/>
      <c r="F115" s="36"/>
      <c r="G115" s="36"/>
      <c r="H115" s="36"/>
      <c r="I115" s="36"/>
      <c r="J115" t="str">
        <f ca="1">IFERROR(IF(Headings!$I$15&gt;=A115+1,OFFSET(INDIRECT(Front!$F$4&amp;"!$A$"&amp;MATCH(Headings!$D$15,INDIRECT(Front!$F$4&amp;"!$A:$A"),0)),-Headings!$I$15+A115,1),""),"")</f>
        <v/>
      </c>
      <c r="K115" s="5" t="str">
        <f ca="1">IFERROR(IF(Headings!$I$15&gt;=A115+1,OFFSET(INDIRECT(Front!$F$4&amp;"!$A$"&amp;MATCH(Headings!$D$15,INDIRECT(Front!$F$4&amp;"!$A:$A"),0)),-Headings!$I$15+A115,2)/(J115*1024),""),"")</f>
        <v/>
      </c>
      <c r="L115" t="str">
        <f ca="1">IFERROR(IF(Headings!$I$15&gt;=A115+1,OFFSET(INDIRECT(Front!$F$4&amp;"!$A$"&amp;MATCH(Headings!$D$15,INDIRECT(Front!$F$4&amp;"!$A:$A"),0)),-Headings!$I$15+A115,3),""),"")</f>
        <v/>
      </c>
      <c r="M115" t="str">
        <f ca="1">IFERROR(IF(Headings!$I$15&gt;=A115+1,OFFSET(INDIRECT(Front!$F$4&amp;"!$A$"&amp;MATCH(Headings!$D$15,INDIRECT(Front!$F$4&amp;"!$A:$A"),0)),-Headings!$I$15+A115,4),""),"")</f>
        <v/>
      </c>
      <c r="O115">
        <v>77</v>
      </c>
      <c r="P115" s="49" t="str">
        <f ca="1">IFERROR(HYPERLINK(IF(#REF!&gt;=A128+1,OFFSET(INDIRECT(#REF!&amp;"!$A$"&amp;MATCH(#REF!,INDIRECT(#REF!&amp;"!$A:$A"),0)),-#REF!+A128,0),"")),"")</f>
        <v/>
      </c>
      <c r="Q115" s="36"/>
      <c r="R115" s="36"/>
      <c r="S115" s="36"/>
      <c r="T115" s="36"/>
      <c r="U115" t="str">
        <f ca="1">IFERROR(IF(Headings!$I$25&gt;=A128+1,OFFSET(INDIRECT($F$4&amp;"!$A$"&amp;MATCH(Headings!$D$25,INDIRECT($F$4&amp;"!$A:$A"),0)),-Headings!$I$25+A128,1),""),"")</f>
        <v/>
      </c>
      <c r="V115" s="18" t="str">
        <f ca="1">IFERROR(IF(Headings!$I$25&gt;=A128+1,OFFSET(INDIRECT($F$4&amp;"!$A$"&amp;MATCH(Headings!$D$25,INDIRECT($F$4&amp;"!$A:$A"),0)),-Headings!$I$25+A128,1)/SUM($U$38:$U$139),""),"")</f>
        <v/>
      </c>
      <c r="W115" t="str">
        <f ca="1">IFERROR(IF(Headings!$I$25&gt;=A128+1,OFFSET(INDIRECT($F$4&amp;"!$A$"&amp;MATCH(Headings!$D$25,INDIRECT($F$4&amp;"!$A:$A"),0)),-Headings!$I$25+A128,2),""),"")</f>
        <v/>
      </c>
      <c r="X115" s="18" t="str">
        <f ca="1">IFERROR(IF(Headings!$I$25&gt;=A128+1,OFFSET(INDIRECT($F$4&amp;"!$A$"&amp;MATCH(Headings!$D$25,INDIRECT($F$4&amp;"!$A:$A"),0)),-Headings!$I$25+A128,2)/SUM($W$38:$W$139),""),"")</f>
        <v/>
      </c>
    </row>
    <row r="116" spans="1:24" ht="15" x14ac:dyDescent="0.25">
      <c r="A116">
        <v>65</v>
      </c>
      <c r="D116" s="36" t="str">
        <f ca="1">IFERROR(IF(Headings!$I$15&gt;=A116+1,OFFSET(INDIRECT(Front!$F$4&amp;"!$A$"&amp;MATCH(Headings!$D$15,INDIRECT(Front!$F$4&amp;"!$A:$A"),0)),-Headings!$I$15+A116,0),""),"")</f>
        <v/>
      </c>
      <c r="E116" s="36"/>
      <c r="F116" s="36"/>
      <c r="G116" s="36"/>
      <c r="H116" s="36"/>
      <c r="I116" s="36"/>
      <c r="J116" t="str">
        <f ca="1">IFERROR(IF(Headings!$I$15&gt;=A116+1,OFFSET(INDIRECT(Front!$F$4&amp;"!$A$"&amp;MATCH(Headings!$D$15,INDIRECT(Front!$F$4&amp;"!$A:$A"),0)),-Headings!$I$15+A116,1),""),"")</f>
        <v/>
      </c>
      <c r="K116" s="5" t="str">
        <f ca="1">IFERROR(IF(Headings!$I$15&gt;=A116+1,OFFSET(INDIRECT(Front!$F$4&amp;"!$A$"&amp;MATCH(Headings!$D$15,INDIRECT(Front!$F$4&amp;"!$A:$A"),0)),-Headings!$I$15+A116,2)/(J116*1024),""),"")</f>
        <v/>
      </c>
      <c r="L116" t="str">
        <f ca="1">IFERROR(IF(Headings!$I$15&gt;=A116+1,OFFSET(INDIRECT(Front!$F$4&amp;"!$A$"&amp;MATCH(Headings!$D$15,INDIRECT(Front!$F$4&amp;"!$A:$A"),0)),-Headings!$I$15+A116,3),""),"")</f>
        <v/>
      </c>
      <c r="M116" t="str">
        <f ca="1">IFERROR(IF(Headings!$I$15&gt;=A116+1,OFFSET(INDIRECT(Front!$F$4&amp;"!$A$"&amp;MATCH(Headings!$D$15,INDIRECT(Front!$F$4&amp;"!$A:$A"),0)),-Headings!$I$15+A116,4),""),"")</f>
        <v/>
      </c>
      <c r="O116">
        <v>78</v>
      </c>
      <c r="P116" s="49" t="str">
        <f ca="1">IFERROR(HYPERLINK(IF(#REF!&gt;=A129+1,OFFSET(INDIRECT(#REF!&amp;"!$A$"&amp;MATCH(#REF!,INDIRECT(#REF!&amp;"!$A:$A"),0)),-#REF!+A129,0),"")),"")</f>
        <v/>
      </c>
      <c r="Q116" s="36"/>
      <c r="R116" s="36"/>
      <c r="S116" s="36"/>
      <c r="T116" s="36"/>
      <c r="U116" t="str">
        <f ca="1">IFERROR(IF(Headings!$I$25&gt;=A129+1,OFFSET(INDIRECT($F$4&amp;"!$A$"&amp;MATCH(Headings!$D$25,INDIRECT($F$4&amp;"!$A:$A"),0)),-Headings!$I$25+A129,1),""),"")</f>
        <v/>
      </c>
      <c r="V116" s="18" t="str">
        <f ca="1">IFERROR(IF(Headings!$I$25&gt;=A129+1,OFFSET(INDIRECT($F$4&amp;"!$A$"&amp;MATCH(Headings!$D$25,INDIRECT($F$4&amp;"!$A:$A"),0)),-Headings!$I$25+A129,1)/SUM($U$38:$U$139),""),"")</f>
        <v/>
      </c>
      <c r="W116" t="str">
        <f ca="1">IFERROR(IF(Headings!$I$25&gt;=A129+1,OFFSET(INDIRECT($F$4&amp;"!$A$"&amp;MATCH(Headings!$D$25,INDIRECT($F$4&amp;"!$A:$A"),0)),-Headings!$I$25+A129,2),""),"")</f>
        <v/>
      </c>
      <c r="X116" s="18" t="str">
        <f ca="1">IFERROR(IF(Headings!$I$25&gt;=A129+1,OFFSET(INDIRECT($F$4&amp;"!$A$"&amp;MATCH(Headings!$D$25,INDIRECT($F$4&amp;"!$A:$A"),0)),-Headings!$I$25+A129,2)/SUM($W$38:$W$139),""),"")</f>
        <v/>
      </c>
    </row>
    <row r="117" spans="1:24" ht="15" x14ac:dyDescent="0.25">
      <c r="A117">
        <v>66</v>
      </c>
      <c r="D117" s="36" t="str">
        <f ca="1">IFERROR(IF(Headings!$I$15&gt;=A117+1,OFFSET(INDIRECT(Front!$F$4&amp;"!$A$"&amp;MATCH(Headings!$D$15,INDIRECT(Front!$F$4&amp;"!$A:$A"),0)),-Headings!$I$15+A117,0),""),"")</f>
        <v/>
      </c>
      <c r="E117" s="36"/>
      <c r="F117" s="36"/>
      <c r="G117" s="36"/>
      <c r="H117" s="36"/>
      <c r="I117" s="36"/>
      <c r="J117" t="str">
        <f ca="1">IFERROR(IF(Headings!$I$15&gt;=A117+1,OFFSET(INDIRECT(Front!$F$4&amp;"!$A$"&amp;MATCH(Headings!$D$15,INDIRECT(Front!$F$4&amp;"!$A:$A"),0)),-Headings!$I$15+A117,1),""),"")</f>
        <v/>
      </c>
      <c r="K117" s="5" t="str">
        <f ca="1">IFERROR(IF(Headings!$I$15&gt;=A117+1,OFFSET(INDIRECT(Front!$F$4&amp;"!$A$"&amp;MATCH(Headings!$D$15,INDIRECT(Front!$F$4&amp;"!$A:$A"),0)),-Headings!$I$15+A117,2)/(J117*1024),""),"")</f>
        <v/>
      </c>
      <c r="L117" t="str">
        <f ca="1">IFERROR(IF(Headings!$I$15&gt;=A117+1,OFFSET(INDIRECT(Front!$F$4&amp;"!$A$"&amp;MATCH(Headings!$D$15,INDIRECT(Front!$F$4&amp;"!$A:$A"),0)),-Headings!$I$15+A117,3),""),"")</f>
        <v/>
      </c>
      <c r="M117" t="str">
        <f ca="1">IFERROR(IF(Headings!$I$15&gt;=A117+1,OFFSET(INDIRECT(Front!$F$4&amp;"!$A$"&amp;MATCH(Headings!$D$15,INDIRECT(Front!$F$4&amp;"!$A:$A"),0)),-Headings!$I$15+A117,4),""),"")</f>
        <v/>
      </c>
      <c r="O117">
        <v>79</v>
      </c>
      <c r="P117" s="49" t="str">
        <f ca="1">IFERROR(HYPERLINK(IF(#REF!&gt;=A130+1,OFFSET(INDIRECT(#REF!&amp;"!$A$"&amp;MATCH(#REF!,INDIRECT(#REF!&amp;"!$A:$A"),0)),-#REF!+A130,0),"")),"")</f>
        <v/>
      </c>
      <c r="Q117" s="36"/>
      <c r="R117" s="36"/>
      <c r="S117" s="36"/>
      <c r="T117" s="36"/>
      <c r="U117" t="str">
        <f ca="1">IFERROR(IF(Headings!$I$25&gt;=A130+1,OFFSET(INDIRECT($F$4&amp;"!$A$"&amp;MATCH(Headings!$D$25,INDIRECT($F$4&amp;"!$A:$A"),0)),-Headings!$I$25+A130,1),""),"")</f>
        <v/>
      </c>
      <c r="V117" s="18" t="str">
        <f ca="1">IFERROR(IF(Headings!$I$25&gt;=A130+1,OFFSET(INDIRECT($F$4&amp;"!$A$"&amp;MATCH(Headings!$D$25,INDIRECT($F$4&amp;"!$A:$A"),0)),-Headings!$I$25+A130,1)/SUM($U$38:$U$139),""),"")</f>
        <v/>
      </c>
      <c r="W117" t="str">
        <f ca="1">IFERROR(IF(Headings!$I$25&gt;=A130+1,OFFSET(INDIRECT($F$4&amp;"!$A$"&amp;MATCH(Headings!$D$25,INDIRECT($F$4&amp;"!$A:$A"),0)),-Headings!$I$25+A130,2),""),"")</f>
        <v/>
      </c>
      <c r="X117" s="18" t="str">
        <f ca="1">IFERROR(IF(Headings!$I$25&gt;=A130+1,OFFSET(INDIRECT($F$4&amp;"!$A$"&amp;MATCH(Headings!$D$25,INDIRECT($F$4&amp;"!$A:$A"),0)),-Headings!$I$25+A130,2)/SUM($W$38:$W$139),""),"")</f>
        <v/>
      </c>
    </row>
    <row r="118" spans="1:24" ht="15" x14ac:dyDescent="0.25">
      <c r="A118">
        <v>67</v>
      </c>
      <c r="D118" s="36" t="str">
        <f ca="1">IFERROR(IF(Headings!$I$15&gt;=A118+1,OFFSET(INDIRECT(Front!$F$4&amp;"!$A$"&amp;MATCH(Headings!$D$15,INDIRECT(Front!$F$4&amp;"!$A:$A"),0)),-Headings!$I$15+A118,0),""),"")</f>
        <v/>
      </c>
      <c r="E118" s="36"/>
      <c r="F118" s="36"/>
      <c r="G118" s="36"/>
      <c r="H118" s="36"/>
      <c r="I118" s="36"/>
      <c r="J118" t="str">
        <f ca="1">IFERROR(IF(Headings!$I$15&gt;=A118+1,OFFSET(INDIRECT(Front!$F$4&amp;"!$A$"&amp;MATCH(Headings!$D$15,INDIRECT(Front!$F$4&amp;"!$A:$A"),0)),-Headings!$I$15+A118,1),""),"")</f>
        <v/>
      </c>
      <c r="K118" s="5" t="str">
        <f ca="1">IFERROR(IF(Headings!$I$15&gt;=A118+1,OFFSET(INDIRECT(Front!$F$4&amp;"!$A$"&amp;MATCH(Headings!$D$15,INDIRECT(Front!$F$4&amp;"!$A:$A"),0)),-Headings!$I$15+A118,2)/(J118*1024),""),"")</f>
        <v/>
      </c>
      <c r="L118" t="str">
        <f ca="1">IFERROR(IF(Headings!$I$15&gt;=A118+1,OFFSET(INDIRECT(Front!$F$4&amp;"!$A$"&amp;MATCH(Headings!$D$15,INDIRECT(Front!$F$4&amp;"!$A:$A"),0)),-Headings!$I$15+A118,3),""),"")</f>
        <v/>
      </c>
      <c r="M118" t="str">
        <f ca="1">IFERROR(IF(Headings!$I$15&gt;=A118+1,OFFSET(INDIRECT(Front!$F$4&amp;"!$A$"&amp;MATCH(Headings!$D$15,INDIRECT(Front!$F$4&amp;"!$A:$A"),0)),-Headings!$I$15+A118,4),""),"")</f>
        <v/>
      </c>
      <c r="O118">
        <v>80</v>
      </c>
      <c r="P118" s="49" t="str">
        <f ca="1">IFERROR(HYPERLINK(IF(#REF!&gt;=A131+1,OFFSET(INDIRECT(#REF!&amp;"!$A$"&amp;MATCH(#REF!,INDIRECT(#REF!&amp;"!$A:$A"),0)),-#REF!+A131,0),"")),"")</f>
        <v/>
      </c>
      <c r="Q118" s="36"/>
      <c r="R118" s="36"/>
      <c r="S118" s="36"/>
      <c r="T118" s="36"/>
      <c r="U118" t="str">
        <f ca="1">IFERROR(IF(Headings!$I$25&gt;=A131+1,OFFSET(INDIRECT($F$4&amp;"!$A$"&amp;MATCH(Headings!$D$25,INDIRECT($F$4&amp;"!$A:$A"),0)),-Headings!$I$25+A131,1),""),"")</f>
        <v/>
      </c>
      <c r="V118" s="18" t="str">
        <f ca="1">IFERROR(IF(Headings!$I$25&gt;=A131+1,OFFSET(INDIRECT($F$4&amp;"!$A$"&amp;MATCH(Headings!$D$25,INDIRECT($F$4&amp;"!$A:$A"),0)),-Headings!$I$25+A131,1)/SUM($U$38:$U$139),""),"")</f>
        <v/>
      </c>
      <c r="W118" t="str">
        <f ca="1">IFERROR(IF(Headings!$I$25&gt;=A131+1,OFFSET(INDIRECT($F$4&amp;"!$A$"&amp;MATCH(Headings!$D$25,INDIRECT($F$4&amp;"!$A:$A"),0)),-Headings!$I$25+A131,2),""),"")</f>
        <v/>
      </c>
      <c r="X118" s="18" t="str">
        <f ca="1">IFERROR(IF(Headings!$I$25&gt;=A131+1,OFFSET(INDIRECT($F$4&amp;"!$A$"&amp;MATCH(Headings!$D$25,INDIRECT($F$4&amp;"!$A:$A"),0)),-Headings!$I$25+A131,2)/SUM($W$38:$W$139),""),"")</f>
        <v/>
      </c>
    </row>
    <row r="119" spans="1:24" ht="15" x14ac:dyDescent="0.25">
      <c r="A119">
        <v>68</v>
      </c>
      <c r="D119" s="36" t="str">
        <f ca="1">IFERROR(IF(Headings!$I$15&gt;=A119+1,OFFSET(INDIRECT(Front!$F$4&amp;"!$A$"&amp;MATCH(Headings!$D$15,INDIRECT(Front!$F$4&amp;"!$A:$A"),0)),-Headings!$I$15+A119,0),""),"")</f>
        <v/>
      </c>
      <c r="E119" s="36"/>
      <c r="F119" s="36"/>
      <c r="G119" s="36"/>
      <c r="H119" s="36"/>
      <c r="I119" s="36"/>
      <c r="J119" t="str">
        <f ca="1">IFERROR(IF(Headings!$I$15&gt;=A119+1,OFFSET(INDIRECT(Front!$F$4&amp;"!$A$"&amp;MATCH(Headings!$D$15,INDIRECT(Front!$F$4&amp;"!$A:$A"),0)),-Headings!$I$15+A119,1),""),"")</f>
        <v/>
      </c>
      <c r="K119" s="5" t="str">
        <f ca="1">IFERROR(IF(Headings!$I$15&gt;=A119+1,OFFSET(INDIRECT(Front!$F$4&amp;"!$A$"&amp;MATCH(Headings!$D$15,INDIRECT(Front!$F$4&amp;"!$A:$A"),0)),-Headings!$I$15+A119,2)/(J119*1024),""),"")</f>
        <v/>
      </c>
      <c r="L119" t="str">
        <f ca="1">IFERROR(IF(Headings!$I$15&gt;=A119+1,OFFSET(INDIRECT(Front!$F$4&amp;"!$A$"&amp;MATCH(Headings!$D$15,INDIRECT(Front!$F$4&amp;"!$A:$A"),0)),-Headings!$I$15+A119,3),""),"")</f>
        <v/>
      </c>
      <c r="M119" t="str">
        <f ca="1">IFERROR(IF(Headings!$I$15&gt;=A119+1,OFFSET(INDIRECT(Front!$F$4&amp;"!$A$"&amp;MATCH(Headings!$D$15,INDIRECT(Front!$F$4&amp;"!$A:$A"),0)),-Headings!$I$15+A119,4),""),"")</f>
        <v/>
      </c>
      <c r="O119">
        <v>81</v>
      </c>
      <c r="P119" s="49" t="str">
        <f ca="1">IFERROR(HYPERLINK(IF(#REF!&gt;=A132+1,OFFSET(INDIRECT(#REF!&amp;"!$A$"&amp;MATCH(#REF!,INDIRECT(#REF!&amp;"!$A:$A"),0)),-#REF!+A132,0),"")),"")</f>
        <v/>
      </c>
      <c r="Q119" s="36"/>
      <c r="R119" s="36"/>
      <c r="S119" s="36"/>
      <c r="T119" s="36"/>
      <c r="U119" t="str">
        <f ca="1">IFERROR(IF(Headings!$I$25&gt;=A132+1,OFFSET(INDIRECT($F$4&amp;"!$A$"&amp;MATCH(Headings!$D$25,INDIRECT($F$4&amp;"!$A:$A"),0)),-Headings!$I$25+A132,1),""),"")</f>
        <v/>
      </c>
      <c r="V119" s="18" t="str">
        <f ca="1">IFERROR(IF(Headings!$I$25&gt;=A132+1,OFFSET(INDIRECT($F$4&amp;"!$A$"&amp;MATCH(Headings!$D$25,INDIRECT($F$4&amp;"!$A:$A"),0)),-Headings!$I$25+A132,1)/SUM($U$38:$U$139),""),"")</f>
        <v/>
      </c>
      <c r="W119" t="str">
        <f ca="1">IFERROR(IF(Headings!$I$25&gt;=A132+1,OFFSET(INDIRECT($F$4&amp;"!$A$"&amp;MATCH(Headings!$D$25,INDIRECT($F$4&amp;"!$A:$A"),0)),-Headings!$I$25+A132,2),""),"")</f>
        <v/>
      </c>
      <c r="X119" s="18" t="str">
        <f ca="1">IFERROR(IF(Headings!$I$25&gt;=A132+1,OFFSET(INDIRECT($F$4&amp;"!$A$"&amp;MATCH(Headings!$D$25,INDIRECT($F$4&amp;"!$A:$A"),0)),-Headings!$I$25+A132,2)/SUM($W$38:$W$139),""),"")</f>
        <v/>
      </c>
    </row>
    <row r="120" spans="1:24" ht="15" x14ac:dyDescent="0.25">
      <c r="A120">
        <v>69</v>
      </c>
      <c r="D120" s="36" t="str">
        <f ca="1">IFERROR(IF(Headings!$I$15&gt;=A120+1,OFFSET(INDIRECT(Front!$F$4&amp;"!$A$"&amp;MATCH(Headings!$D$15,INDIRECT(Front!$F$4&amp;"!$A:$A"),0)),-Headings!$I$15+A120,0),""),"")</f>
        <v/>
      </c>
      <c r="E120" s="36"/>
      <c r="F120" s="36"/>
      <c r="G120" s="36"/>
      <c r="H120" s="36"/>
      <c r="I120" s="36"/>
      <c r="J120" t="str">
        <f ca="1">IFERROR(IF(Headings!$I$15&gt;=A120+1,OFFSET(INDIRECT(Front!$F$4&amp;"!$A$"&amp;MATCH(Headings!$D$15,INDIRECT(Front!$F$4&amp;"!$A:$A"),0)),-Headings!$I$15+A120,1),""),"")</f>
        <v/>
      </c>
      <c r="K120" s="5" t="str">
        <f ca="1">IFERROR(IF(Headings!$I$15&gt;=A120+1,OFFSET(INDIRECT(Front!$F$4&amp;"!$A$"&amp;MATCH(Headings!$D$15,INDIRECT(Front!$F$4&amp;"!$A:$A"),0)),-Headings!$I$15+A120,2)/(J120*1024),""),"")</f>
        <v/>
      </c>
      <c r="L120" t="str">
        <f ca="1">IFERROR(IF(Headings!$I$15&gt;=A120+1,OFFSET(INDIRECT(Front!$F$4&amp;"!$A$"&amp;MATCH(Headings!$D$15,INDIRECT(Front!$F$4&amp;"!$A:$A"),0)),-Headings!$I$15+A120,3),""),"")</f>
        <v/>
      </c>
      <c r="M120" t="str">
        <f ca="1">IFERROR(IF(Headings!$I$15&gt;=A120+1,OFFSET(INDIRECT(Front!$F$4&amp;"!$A$"&amp;MATCH(Headings!$D$15,INDIRECT(Front!$F$4&amp;"!$A:$A"),0)),-Headings!$I$15+A120,4),""),"")</f>
        <v/>
      </c>
      <c r="O120">
        <v>82</v>
      </c>
      <c r="P120" s="49" t="str">
        <f ca="1">IFERROR(HYPERLINK(IF(#REF!&gt;=A133+1,OFFSET(INDIRECT(#REF!&amp;"!$A$"&amp;MATCH(#REF!,INDIRECT(#REF!&amp;"!$A:$A"),0)),-#REF!+A133,0),"")),"")</f>
        <v/>
      </c>
      <c r="Q120" s="36"/>
      <c r="R120" s="36"/>
      <c r="S120" s="36"/>
      <c r="T120" s="36"/>
      <c r="U120" t="str">
        <f ca="1">IFERROR(IF(Headings!$I$25&gt;=A133+1,OFFSET(INDIRECT($F$4&amp;"!$A$"&amp;MATCH(Headings!$D$25,INDIRECT($F$4&amp;"!$A:$A"),0)),-Headings!$I$25+A133,1),""),"")</f>
        <v/>
      </c>
      <c r="V120" s="18" t="str">
        <f ca="1">IFERROR(IF(Headings!$I$25&gt;=A133+1,OFFSET(INDIRECT($F$4&amp;"!$A$"&amp;MATCH(Headings!$D$25,INDIRECT($F$4&amp;"!$A:$A"),0)),-Headings!$I$25+A133,1)/SUM($U$38:$U$139),""),"")</f>
        <v/>
      </c>
      <c r="W120" t="str">
        <f ca="1">IFERROR(IF(Headings!$I$25&gt;=A133+1,OFFSET(INDIRECT($F$4&amp;"!$A$"&amp;MATCH(Headings!$D$25,INDIRECT($F$4&amp;"!$A:$A"),0)),-Headings!$I$25+A133,2),""),"")</f>
        <v/>
      </c>
      <c r="X120" s="18" t="str">
        <f ca="1">IFERROR(IF(Headings!$I$25&gt;=A133+1,OFFSET(INDIRECT($F$4&amp;"!$A$"&amp;MATCH(Headings!$D$25,INDIRECT($F$4&amp;"!$A:$A"),0)),-Headings!$I$25+A133,2)/SUM($W$38:$W$139),""),"")</f>
        <v/>
      </c>
    </row>
    <row r="121" spans="1:24" ht="15" x14ac:dyDescent="0.25">
      <c r="A121">
        <v>70</v>
      </c>
      <c r="D121" s="36" t="str">
        <f ca="1">IFERROR(IF(Headings!$I$15&gt;=A121+1,OFFSET(INDIRECT(Front!$F$4&amp;"!$A$"&amp;MATCH(Headings!$D$15,INDIRECT(Front!$F$4&amp;"!$A:$A"),0)),-Headings!$I$15+A121,0),""),"")</f>
        <v/>
      </c>
      <c r="E121" s="36"/>
      <c r="F121" s="36"/>
      <c r="G121" s="36"/>
      <c r="H121" s="36"/>
      <c r="I121" s="36"/>
      <c r="J121" t="str">
        <f ca="1">IFERROR(IF(Headings!$I$15&gt;=A121+1,OFFSET(INDIRECT(Front!$F$4&amp;"!$A$"&amp;MATCH(Headings!$D$15,INDIRECT(Front!$F$4&amp;"!$A:$A"),0)),-Headings!$I$15+A121,1),""),"")</f>
        <v/>
      </c>
      <c r="K121" s="5" t="str">
        <f ca="1">IFERROR(IF(Headings!$I$15&gt;=A121+1,OFFSET(INDIRECT(Front!$F$4&amp;"!$A$"&amp;MATCH(Headings!$D$15,INDIRECT(Front!$F$4&amp;"!$A:$A"),0)),-Headings!$I$15+A121,2)/(J121*1024),""),"")</f>
        <v/>
      </c>
      <c r="L121" t="str">
        <f ca="1">IFERROR(IF(Headings!$I$15&gt;=A121+1,OFFSET(INDIRECT(Front!$F$4&amp;"!$A$"&amp;MATCH(Headings!$D$15,INDIRECT(Front!$F$4&amp;"!$A:$A"),0)),-Headings!$I$15+A121,3),""),"")</f>
        <v/>
      </c>
      <c r="M121" t="str">
        <f ca="1">IFERROR(IF(Headings!$I$15&gt;=A121+1,OFFSET(INDIRECT(Front!$F$4&amp;"!$A$"&amp;MATCH(Headings!$D$15,INDIRECT(Front!$F$4&amp;"!$A:$A"),0)),-Headings!$I$15+A121,4),""),"")</f>
        <v/>
      </c>
      <c r="O121">
        <v>83</v>
      </c>
      <c r="P121" s="49" t="str">
        <f ca="1">IFERROR(HYPERLINK(IF(#REF!&gt;=A134+1,OFFSET(INDIRECT(#REF!&amp;"!$A$"&amp;MATCH(#REF!,INDIRECT(#REF!&amp;"!$A:$A"),0)),-#REF!+A134,0),"")),"")</f>
        <v/>
      </c>
      <c r="Q121" s="36"/>
      <c r="R121" s="36"/>
      <c r="S121" s="36"/>
      <c r="T121" s="36"/>
      <c r="U121" t="str">
        <f ca="1">IFERROR(IF(Headings!$I$25&gt;=A134+1,OFFSET(INDIRECT($F$4&amp;"!$A$"&amp;MATCH(Headings!$D$25,INDIRECT($F$4&amp;"!$A:$A"),0)),-Headings!$I$25+A134,1),""),"")</f>
        <v/>
      </c>
      <c r="V121" s="18" t="str">
        <f ca="1">IFERROR(IF(Headings!$I$25&gt;=A134+1,OFFSET(INDIRECT($F$4&amp;"!$A$"&amp;MATCH(Headings!$D$25,INDIRECT($F$4&amp;"!$A:$A"),0)),-Headings!$I$25+A134,1)/SUM($U$38:$U$139),""),"")</f>
        <v/>
      </c>
      <c r="W121" t="str">
        <f ca="1">IFERROR(IF(Headings!$I$25&gt;=A134+1,OFFSET(INDIRECT($F$4&amp;"!$A$"&amp;MATCH(Headings!$D$25,INDIRECT($F$4&amp;"!$A:$A"),0)),-Headings!$I$25+A134,2),""),"")</f>
        <v/>
      </c>
      <c r="X121" s="18" t="str">
        <f ca="1">IFERROR(IF(Headings!$I$25&gt;=A134+1,OFFSET(INDIRECT($F$4&amp;"!$A$"&amp;MATCH(Headings!$D$25,INDIRECT($F$4&amp;"!$A:$A"),0)),-Headings!$I$25+A134,2)/SUM($W$38:$W$139),""),"")</f>
        <v/>
      </c>
    </row>
    <row r="122" spans="1:24" ht="15" x14ac:dyDescent="0.25">
      <c r="A122">
        <v>71</v>
      </c>
      <c r="D122" s="36" t="str">
        <f ca="1">IFERROR(IF(Headings!$I$15&gt;=A122+1,OFFSET(INDIRECT(Front!$F$4&amp;"!$A$"&amp;MATCH(Headings!$D$15,INDIRECT(Front!$F$4&amp;"!$A:$A"),0)),-Headings!$I$15+A122,0),""),"")</f>
        <v/>
      </c>
      <c r="E122" s="36"/>
      <c r="F122" s="36"/>
      <c r="G122" s="36"/>
      <c r="H122" s="36"/>
      <c r="I122" s="36"/>
      <c r="J122" t="str">
        <f ca="1">IFERROR(IF(Headings!$I$15&gt;=A122+1,OFFSET(INDIRECT(Front!$F$4&amp;"!$A$"&amp;MATCH(Headings!$D$15,INDIRECT(Front!$F$4&amp;"!$A:$A"),0)),-Headings!$I$15+A122,1),""),"")</f>
        <v/>
      </c>
      <c r="K122" s="5" t="str">
        <f ca="1">IFERROR(IF(Headings!$I$15&gt;=A122+1,OFFSET(INDIRECT(Front!$F$4&amp;"!$A$"&amp;MATCH(Headings!$D$15,INDIRECT(Front!$F$4&amp;"!$A:$A"),0)),-Headings!$I$15+A122,2)/(J122*1024),""),"")</f>
        <v/>
      </c>
      <c r="L122" t="str">
        <f ca="1">IFERROR(IF(Headings!$I$15&gt;=A122+1,OFFSET(INDIRECT(Front!$F$4&amp;"!$A$"&amp;MATCH(Headings!$D$15,INDIRECT(Front!$F$4&amp;"!$A:$A"),0)),-Headings!$I$15+A122,3),""),"")</f>
        <v/>
      </c>
      <c r="M122" t="str">
        <f ca="1">IFERROR(IF(Headings!$I$15&gt;=A122+1,OFFSET(INDIRECT(Front!$F$4&amp;"!$A$"&amp;MATCH(Headings!$D$15,INDIRECT(Front!$F$4&amp;"!$A:$A"),0)),-Headings!$I$15+A122,4),""),"")</f>
        <v/>
      </c>
      <c r="O122">
        <v>84</v>
      </c>
      <c r="P122" s="49" t="str">
        <f ca="1">IFERROR(HYPERLINK(IF(#REF!&gt;=A135+1,OFFSET(INDIRECT(#REF!&amp;"!$A$"&amp;MATCH(#REF!,INDIRECT(#REF!&amp;"!$A:$A"),0)),-#REF!+A135,0),"")),"")</f>
        <v/>
      </c>
      <c r="Q122" s="36"/>
      <c r="R122" s="36"/>
      <c r="S122" s="36"/>
      <c r="T122" s="36"/>
      <c r="U122" t="str">
        <f ca="1">IFERROR(IF(Headings!$I$25&gt;=A135+1,OFFSET(INDIRECT($F$4&amp;"!$A$"&amp;MATCH(Headings!$D$25,INDIRECT($F$4&amp;"!$A:$A"),0)),-Headings!$I$25+A135,1),""),"")</f>
        <v/>
      </c>
      <c r="V122" s="18" t="str">
        <f ca="1">IFERROR(IF(Headings!$I$25&gt;=A135+1,OFFSET(INDIRECT($F$4&amp;"!$A$"&amp;MATCH(Headings!$D$25,INDIRECT($F$4&amp;"!$A:$A"),0)),-Headings!$I$25+A135,1)/SUM($U$38:$U$139),""),"")</f>
        <v/>
      </c>
      <c r="W122" t="str">
        <f ca="1">IFERROR(IF(Headings!$I$25&gt;=A135+1,OFFSET(INDIRECT($F$4&amp;"!$A$"&amp;MATCH(Headings!$D$25,INDIRECT($F$4&amp;"!$A:$A"),0)),-Headings!$I$25+A135,2),""),"")</f>
        <v/>
      </c>
      <c r="X122" s="18" t="str">
        <f ca="1">IFERROR(IF(Headings!$I$25&gt;=A135+1,OFFSET(INDIRECT($F$4&amp;"!$A$"&amp;MATCH(Headings!$D$25,INDIRECT($F$4&amp;"!$A:$A"),0)),-Headings!$I$25+A135,2)/SUM($W$38:$W$139),""),"")</f>
        <v/>
      </c>
    </row>
    <row r="123" spans="1:24" ht="15" x14ac:dyDescent="0.25">
      <c r="A123">
        <v>72</v>
      </c>
      <c r="D123" s="36" t="str">
        <f ca="1">IFERROR(IF(Headings!$I$15&gt;=A123+1,OFFSET(INDIRECT(Front!$F$4&amp;"!$A$"&amp;MATCH(Headings!$D$15,INDIRECT(Front!$F$4&amp;"!$A:$A"),0)),-Headings!$I$15+A123,0),""),"")</f>
        <v/>
      </c>
      <c r="E123" s="36"/>
      <c r="F123" s="36"/>
      <c r="G123" s="36"/>
      <c r="H123" s="36"/>
      <c r="I123" s="36"/>
      <c r="J123" t="str">
        <f ca="1">IFERROR(IF(Headings!$I$15&gt;=A123+1,OFFSET(INDIRECT(Front!$F$4&amp;"!$A$"&amp;MATCH(Headings!$D$15,INDIRECT(Front!$F$4&amp;"!$A:$A"),0)),-Headings!$I$15+A123,1),""),"")</f>
        <v/>
      </c>
      <c r="K123" s="5" t="str">
        <f ca="1">IFERROR(IF(Headings!$I$15&gt;=A123+1,OFFSET(INDIRECT(Front!$F$4&amp;"!$A$"&amp;MATCH(Headings!$D$15,INDIRECT(Front!$F$4&amp;"!$A:$A"),0)),-Headings!$I$15+A123,2)/(J123*1024),""),"")</f>
        <v/>
      </c>
      <c r="L123" t="str">
        <f ca="1">IFERROR(IF(Headings!$I$15&gt;=A123+1,OFFSET(INDIRECT(Front!$F$4&amp;"!$A$"&amp;MATCH(Headings!$D$15,INDIRECT(Front!$F$4&amp;"!$A:$A"),0)),-Headings!$I$15+A123,3),""),"")</f>
        <v/>
      </c>
      <c r="M123" t="str">
        <f ca="1">IFERROR(IF(Headings!$I$15&gt;=A123+1,OFFSET(INDIRECT(Front!$F$4&amp;"!$A$"&amp;MATCH(Headings!$D$15,INDIRECT(Front!$F$4&amp;"!$A:$A"),0)),-Headings!$I$15+A123,4),""),"")</f>
        <v/>
      </c>
      <c r="O123">
        <v>85</v>
      </c>
      <c r="P123" s="49" t="str">
        <f ca="1">IFERROR(HYPERLINK(IF(#REF!&gt;=A136+1,OFFSET(INDIRECT(#REF!&amp;"!$A$"&amp;MATCH(#REF!,INDIRECT(#REF!&amp;"!$A:$A"),0)),-#REF!+A136,0),"")),"")</f>
        <v/>
      </c>
      <c r="Q123" s="36"/>
      <c r="R123" s="36"/>
      <c r="S123" s="36"/>
      <c r="T123" s="36"/>
      <c r="U123" t="str">
        <f ca="1">IFERROR(IF(Headings!$I$25&gt;=A136+1,OFFSET(INDIRECT($F$4&amp;"!$A$"&amp;MATCH(Headings!$D$25,INDIRECT($F$4&amp;"!$A:$A"),0)),-Headings!$I$25+A136,1),""),"")</f>
        <v/>
      </c>
      <c r="V123" s="18" t="str">
        <f ca="1">IFERROR(IF(Headings!$I$25&gt;=A136+1,OFFSET(INDIRECT($F$4&amp;"!$A$"&amp;MATCH(Headings!$D$25,INDIRECT($F$4&amp;"!$A:$A"),0)),-Headings!$I$25+A136,1)/SUM($U$38:$U$139),""),"")</f>
        <v/>
      </c>
      <c r="W123" t="str">
        <f ca="1">IFERROR(IF(Headings!$I$25&gt;=A136+1,OFFSET(INDIRECT($F$4&amp;"!$A$"&amp;MATCH(Headings!$D$25,INDIRECT($F$4&amp;"!$A:$A"),0)),-Headings!$I$25+A136,2),""),"")</f>
        <v/>
      </c>
      <c r="X123" s="18" t="str">
        <f ca="1">IFERROR(IF(Headings!$I$25&gt;=A136+1,OFFSET(INDIRECT($F$4&amp;"!$A$"&amp;MATCH(Headings!$D$25,INDIRECT($F$4&amp;"!$A:$A"),0)),-Headings!$I$25+A136,2)/SUM($W$38:$W$139),""),"")</f>
        <v/>
      </c>
    </row>
    <row r="124" spans="1:24" ht="15" x14ac:dyDescent="0.25">
      <c r="A124">
        <v>73</v>
      </c>
      <c r="D124" s="36" t="str">
        <f ca="1">IFERROR(IF(Headings!$I$15&gt;=A124+1,OFFSET(INDIRECT(Front!$F$4&amp;"!$A$"&amp;MATCH(Headings!$D$15,INDIRECT(Front!$F$4&amp;"!$A:$A"),0)),-Headings!$I$15+A124,0),""),"")</f>
        <v/>
      </c>
      <c r="E124" s="36"/>
      <c r="F124" s="36"/>
      <c r="G124" s="36"/>
      <c r="H124" s="36"/>
      <c r="I124" s="36"/>
      <c r="J124" t="str">
        <f ca="1">IFERROR(IF(Headings!$I$15&gt;=A124+1,OFFSET(INDIRECT(Front!$F$4&amp;"!$A$"&amp;MATCH(Headings!$D$15,INDIRECT(Front!$F$4&amp;"!$A:$A"),0)),-Headings!$I$15+A124,1),""),"")</f>
        <v/>
      </c>
      <c r="K124" s="5" t="str">
        <f ca="1">IFERROR(IF(Headings!$I$15&gt;=A124+1,OFFSET(INDIRECT(Front!$F$4&amp;"!$A$"&amp;MATCH(Headings!$D$15,INDIRECT(Front!$F$4&amp;"!$A:$A"),0)),-Headings!$I$15+A124,2)/(J124*1024),""),"")</f>
        <v/>
      </c>
      <c r="L124" t="str">
        <f ca="1">IFERROR(IF(Headings!$I$15&gt;=A124+1,OFFSET(INDIRECT(Front!$F$4&amp;"!$A$"&amp;MATCH(Headings!$D$15,INDIRECT(Front!$F$4&amp;"!$A:$A"),0)),-Headings!$I$15+A124,3),""),"")</f>
        <v/>
      </c>
      <c r="M124" t="str">
        <f ca="1">IFERROR(IF(Headings!$I$15&gt;=A124+1,OFFSET(INDIRECT(Front!$F$4&amp;"!$A$"&amp;MATCH(Headings!$D$15,INDIRECT(Front!$F$4&amp;"!$A:$A"),0)),-Headings!$I$15+A124,4),""),"")</f>
        <v/>
      </c>
      <c r="O124">
        <v>86</v>
      </c>
      <c r="P124" s="49" t="str">
        <f ca="1">IFERROR(HYPERLINK(IF(#REF!&gt;=A137+1,OFFSET(INDIRECT(#REF!&amp;"!$A$"&amp;MATCH(#REF!,INDIRECT(#REF!&amp;"!$A:$A"),0)),-#REF!+A137,0),"")),"")</f>
        <v/>
      </c>
      <c r="Q124" s="36"/>
      <c r="R124" s="36"/>
      <c r="S124" s="36"/>
      <c r="T124" s="36"/>
      <c r="U124" t="str">
        <f ca="1">IFERROR(IF(Headings!$I$25&gt;=A137+1,OFFSET(INDIRECT($F$4&amp;"!$A$"&amp;MATCH(Headings!$D$25,INDIRECT($F$4&amp;"!$A:$A"),0)),-Headings!$I$25+A137,1),""),"")</f>
        <v/>
      </c>
      <c r="V124" s="18" t="str">
        <f ca="1">IFERROR(IF(Headings!$I$25&gt;=A137+1,OFFSET(INDIRECT($F$4&amp;"!$A$"&amp;MATCH(Headings!$D$25,INDIRECT($F$4&amp;"!$A:$A"),0)),-Headings!$I$25+A137,1)/SUM($U$38:$U$139),""),"")</f>
        <v/>
      </c>
      <c r="W124" t="str">
        <f ca="1">IFERROR(IF(Headings!$I$25&gt;=A137+1,OFFSET(INDIRECT($F$4&amp;"!$A$"&amp;MATCH(Headings!$D$25,INDIRECT($F$4&amp;"!$A:$A"),0)),-Headings!$I$25+A137,2),""),"")</f>
        <v/>
      </c>
      <c r="X124" s="18" t="str">
        <f ca="1">IFERROR(IF(Headings!$I$25&gt;=A137+1,OFFSET(INDIRECT($F$4&amp;"!$A$"&amp;MATCH(Headings!$D$25,INDIRECT($F$4&amp;"!$A:$A"),0)),-Headings!$I$25+A137,2)/SUM($W$38:$W$139),""),"")</f>
        <v/>
      </c>
    </row>
    <row r="125" spans="1:24" ht="15" x14ac:dyDescent="0.25">
      <c r="A125">
        <v>74</v>
      </c>
      <c r="D125" s="36" t="str">
        <f ca="1">IFERROR(IF(Headings!$I$15&gt;=A125+1,OFFSET(INDIRECT(Front!$F$4&amp;"!$A$"&amp;MATCH(Headings!$D$15,INDIRECT(Front!$F$4&amp;"!$A:$A"),0)),-Headings!$I$15+A125,0),""),"")</f>
        <v/>
      </c>
      <c r="E125" s="36"/>
      <c r="F125" s="36"/>
      <c r="G125" s="36"/>
      <c r="H125" s="36"/>
      <c r="I125" s="36"/>
      <c r="J125" t="str">
        <f ca="1">IFERROR(IF(Headings!$I$15&gt;=A125+1,OFFSET(INDIRECT(Front!$F$4&amp;"!$A$"&amp;MATCH(Headings!$D$15,INDIRECT(Front!$F$4&amp;"!$A:$A"),0)),-Headings!$I$15+A125,1),""),"")</f>
        <v/>
      </c>
      <c r="K125" s="5" t="str">
        <f ca="1">IFERROR(IF(Headings!$I$15&gt;=A125+1,OFFSET(INDIRECT(Front!$F$4&amp;"!$A$"&amp;MATCH(Headings!$D$15,INDIRECT(Front!$F$4&amp;"!$A:$A"),0)),-Headings!$I$15+A125,2)/(J125*1024),""),"")</f>
        <v/>
      </c>
      <c r="L125" t="str">
        <f ca="1">IFERROR(IF(Headings!$I$15&gt;=A125+1,OFFSET(INDIRECT(Front!$F$4&amp;"!$A$"&amp;MATCH(Headings!$D$15,INDIRECT(Front!$F$4&amp;"!$A:$A"),0)),-Headings!$I$15+A125,3),""),"")</f>
        <v/>
      </c>
      <c r="M125" t="str">
        <f ca="1">IFERROR(IF(Headings!$I$15&gt;=A125+1,OFFSET(INDIRECT(Front!$F$4&amp;"!$A$"&amp;MATCH(Headings!$D$15,INDIRECT(Front!$F$4&amp;"!$A:$A"),0)),-Headings!$I$15+A125,4),""),"")</f>
        <v/>
      </c>
      <c r="O125">
        <v>87</v>
      </c>
      <c r="P125" s="49" t="str">
        <f ca="1">IFERROR(HYPERLINK(IF(#REF!&gt;=A138+1,OFFSET(INDIRECT(#REF!&amp;"!$A$"&amp;MATCH(#REF!,INDIRECT(#REF!&amp;"!$A:$A"),0)),-#REF!+A138,0),"")),"")</f>
        <v/>
      </c>
      <c r="Q125" s="36"/>
      <c r="R125" s="36"/>
      <c r="S125" s="36"/>
      <c r="T125" s="36"/>
      <c r="U125" t="str">
        <f ca="1">IFERROR(IF(Headings!$I$25&gt;=A138+1,OFFSET(INDIRECT($F$4&amp;"!$A$"&amp;MATCH(Headings!$D$25,INDIRECT($F$4&amp;"!$A:$A"),0)),-Headings!$I$25+A138,1),""),"")</f>
        <v/>
      </c>
      <c r="V125" s="18" t="str">
        <f ca="1">IFERROR(IF(Headings!$I$25&gt;=A138+1,OFFSET(INDIRECT($F$4&amp;"!$A$"&amp;MATCH(Headings!$D$25,INDIRECT($F$4&amp;"!$A:$A"),0)),-Headings!$I$25+A138,1)/SUM($U$38:$U$139),""),"")</f>
        <v/>
      </c>
      <c r="W125" t="str">
        <f ca="1">IFERROR(IF(Headings!$I$25&gt;=A138+1,OFFSET(INDIRECT($F$4&amp;"!$A$"&amp;MATCH(Headings!$D$25,INDIRECT($F$4&amp;"!$A:$A"),0)),-Headings!$I$25+A138,2),""),"")</f>
        <v/>
      </c>
      <c r="X125" s="18" t="str">
        <f ca="1">IFERROR(IF(Headings!$I$25&gt;=A138+1,OFFSET(INDIRECT($F$4&amp;"!$A$"&amp;MATCH(Headings!$D$25,INDIRECT($F$4&amp;"!$A:$A"),0)),-Headings!$I$25+A138,2)/SUM($W$38:$W$139),""),"")</f>
        <v/>
      </c>
    </row>
    <row r="126" spans="1:24" ht="15" x14ac:dyDescent="0.25">
      <c r="A126">
        <v>75</v>
      </c>
      <c r="D126" s="36" t="str">
        <f ca="1">IFERROR(IF(Headings!$I$15&gt;=A126+1,OFFSET(INDIRECT(Front!$F$4&amp;"!$A$"&amp;MATCH(Headings!$D$15,INDIRECT(Front!$F$4&amp;"!$A:$A"),0)),-Headings!$I$15+A126,0),""),"")</f>
        <v/>
      </c>
      <c r="E126" s="36"/>
      <c r="F126" s="36"/>
      <c r="G126" s="36"/>
      <c r="H126" s="36"/>
      <c r="I126" s="36"/>
      <c r="J126" t="str">
        <f ca="1">IFERROR(IF(Headings!$I$15&gt;=A126+1,OFFSET(INDIRECT(Front!$F$4&amp;"!$A$"&amp;MATCH(Headings!$D$15,INDIRECT(Front!$F$4&amp;"!$A:$A"),0)),-Headings!$I$15+A126,1),""),"")</f>
        <v/>
      </c>
      <c r="K126" s="5" t="str">
        <f ca="1">IFERROR(IF(Headings!$I$15&gt;=A126+1,OFFSET(INDIRECT(Front!$F$4&amp;"!$A$"&amp;MATCH(Headings!$D$15,INDIRECT(Front!$F$4&amp;"!$A:$A"),0)),-Headings!$I$15+A126,2)/(J126*1024),""),"")</f>
        <v/>
      </c>
      <c r="L126" t="str">
        <f ca="1">IFERROR(IF(Headings!$I$15&gt;=A126+1,OFFSET(INDIRECT(Front!$F$4&amp;"!$A$"&amp;MATCH(Headings!$D$15,INDIRECT(Front!$F$4&amp;"!$A:$A"),0)),-Headings!$I$15+A126,3),""),"")</f>
        <v/>
      </c>
      <c r="M126" t="str">
        <f ca="1">IFERROR(IF(Headings!$I$15&gt;=A126+1,OFFSET(INDIRECT(Front!$F$4&amp;"!$A$"&amp;MATCH(Headings!$D$15,INDIRECT(Front!$F$4&amp;"!$A:$A"),0)),-Headings!$I$15+A126,4),""),"")</f>
        <v/>
      </c>
      <c r="O126">
        <v>88</v>
      </c>
      <c r="P126" s="49" t="str">
        <f ca="1">IFERROR(HYPERLINK(IF(#REF!&gt;=A139+1,OFFSET(INDIRECT(#REF!&amp;"!$A$"&amp;MATCH(#REF!,INDIRECT(#REF!&amp;"!$A:$A"),0)),-#REF!+A139,0),"")),"")</f>
        <v/>
      </c>
      <c r="Q126" s="36"/>
      <c r="R126" s="36"/>
      <c r="S126" s="36"/>
      <c r="T126" s="36"/>
      <c r="U126" t="str">
        <f ca="1">IFERROR(IF(Headings!$I$25&gt;=A139+1,OFFSET(INDIRECT($F$4&amp;"!$A$"&amp;MATCH(Headings!$D$25,INDIRECT($F$4&amp;"!$A:$A"),0)),-Headings!$I$25+A139,1),""),"")</f>
        <v/>
      </c>
      <c r="V126" s="18" t="str">
        <f ca="1">IFERROR(IF(Headings!$I$25&gt;=A139+1,OFFSET(INDIRECT($F$4&amp;"!$A$"&amp;MATCH(Headings!$D$25,INDIRECT($F$4&amp;"!$A:$A"),0)),-Headings!$I$25+A139,1)/SUM($U$38:$U$139),""),"")</f>
        <v/>
      </c>
      <c r="W126" t="str">
        <f ca="1">IFERROR(IF(Headings!$I$25&gt;=A139+1,OFFSET(INDIRECT($F$4&amp;"!$A$"&amp;MATCH(Headings!$D$25,INDIRECT($F$4&amp;"!$A:$A"),0)),-Headings!$I$25+A139,2),""),"")</f>
        <v/>
      </c>
      <c r="X126" s="18" t="str">
        <f ca="1">IFERROR(IF(Headings!$I$25&gt;=A139+1,OFFSET(INDIRECT($F$4&amp;"!$A$"&amp;MATCH(Headings!$D$25,INDIRECT($F$4&amp;"!$A:$A"),0)),-Headings!$I$25+A139,2)/SUM($W$38:$W$139),""),"")</f>
        <v/>
      </c>
    </row>
    <row r="127" spans="1:24" ht="15" x14ac:dyDescent="0.25">
      <c r="A127">
        <v>76</v>
      </c>
      <c r="D127" s="36" t="str">
        <f ca="1">IFERROR(IF(Headings!$I$15&gt;=A127+1,OFFSET(INDIRECT(Front!$F$4&amp;"!$A$"&amp;MATCH(Headings!$D$15,INDIRECT(Front!$F$4&amp;"!$A:$A"),0)),-Headings!$I$15+A127,0),""),"")</f>
        <v/>
      </c>
      <c r="E127" s="36"/>
      <c r="F127" s="36"/>
      <c r="G127" s="36"/>
      <c r="H127" s="36"/>
      <c r="I127" s="36"/>
      <c r="J127" t="str">
        <f ca="1">IFERROR(IF(Headings!$I$15&gt;=A127+1,OFFSET(INDIRECT(Front!$F$4&amp;"!$A$"&amp;MATCH(Headings!$D$15,INDIRECT(Front!$F$4&amp;"!$A:$A"),0)),-Headings!$I$15+A127,1),""),"")</f>
        <v/>
      </c>
      <c r="K127" s="5" t="str">
        <f ca="1">IFERROR(IF(Headings!$I$15&gt;=A127+1,OFFSET(INDIRECT(Front!$F$4&amp;"!$A$"&amp;MATCH(Headings!$D$15,INDIRECT(Front!$F$4&amp;"!$A:$A"),0)),-Headings!$I$15+A127,2)/(J127*1024),""),"")</f>
        <v/>
      </c>
      <c r="L127" t="str">
        <f ca="1">IFERROR(IF(Headings!$I$15&gt;=A127+1,OFFSET(INDIRECT(Front!$F$4&amp;"!$A$"&amp;MATCH(Headings!$D$15,INDIRECT(Front!$F$4&amp;"!$A:$A"),0)),-Headings!$I$15+A127,3),""),"")</f>
        <v/>
      </c>
      <c r="M127" t="str">
        <f ca="1">IFERROR(IF(Headings!$I$15&gt;=A127+1,OFFSET(INDIRECT(Front!$F$4&amp;"!$A$"&amp;MATCH(Headings!$D$15,INDIRECT(Front!$F$4&amp;"!$A:$A"),0)),-Headings!$I$15+A127,4),""),"")</f>
        <v/>
      </c>
      <c r="O127">
        <v>89</v>
      </c>
      <c r="P127" s="49" t="str">
        <f ca="1">IFERROR(HYPERLINK(IF(#REF!&gt;=A140+1,OFFSET(INDIRECT(#REF!&amp;"!$A$"&amp;MATCH(#REF!,INDIRECT(#REF!&amp;"!$A:$A"),0)),-#REF!+A140,0),"")),"")</f>
        <v/>
      </c>
      <c r="Q127" s="36"/>
      <c r="R127" s="36"/>
      <c r="S127" s="36"/>
      <c r="T127" s="36"/>
      <c r="U127" t="str">
        <f ca="1">IFERROR(IF(Headings!$I$25&gt;=A140+1,OFFSET(INDIRECT($F$4&amp;"!$A$"&amp;MATCH(Headings!$D$25,INDIRECT($F$4&amp;"!$A:$A"),0)),-Headings!$I$25+A140,1),""),"")</f>
        <v/>
      </c>
      <c r="V127" s="18" t="str">
        <f ca="1">IFERROR(IF(Headings!$I$25&gt;=A140+1,OFFSET(INDIRECT($F$4&amp;"!$A$"&amp;MATCH(Headings!$D$25,INDIRECT($F$4&amp;"!$A:$A"),0)),-Headings!$I$25+A140,1)/SUM($U$38:$U$139),""),"")</f>
        <v/>
      </c>
      <c r="W127" t="str">
        <f ca="1">IFERROR(IF(Headings!$I$25&gt;=A140+1,OFFSET(INDIRECT($F$4&amp;"!$A$"&amp;MATCH(Headings!$D$25,INDIRECT($F$4&amp;"!$A:$A"),0)),-Headings!$I$25+A140,2),""),"")</f>
        <v/>
      </c>
      <c r="X127" s="18" t="str">
        <f ca="1">IFERROR(IF(Headings!$I$25&gt;=A140+1,OFFSET(INDIRECT($F$4&amp;"!$A$"&amp;MATCH(Headings!$D$25,INDIRECT($F$4&amp;"!$A:$A"),0)),-Headings!$I$25+A140,2)/SUM($W$38:$W$139),""),"")</f>
        <v/>
      </c>
    </row>
    <row r="128" spans="1:24" ht="15" x14ac:dyDescent="0.25">
      <c r="A128">
        <v>77</v>
      </c>
      <c r="D128" s="36" t="str">
        <f ca="1">IFERROR(IF(Headings!$I$15&gt;=A128+1,OFFSET(INDIRECT(Front!$F$4&amp;"!$A$"&amp;MATCH(Headings!$D$15,INDIRECT(Front!$F$4&amp;"!$A:$A"),0)),-Headings!$I$15+A128,0),""),"")</f>
        <v/>
      </c>
      <c r="E128" s="36"/>
      <c r="F128" s="36"/>
      <c r="G128" s="36"/>
      <c r="H128" s="36"/>
      <c r="I128" s="36"/>
      <c r="J128" t="str">
        <f ca="1">IFERROR(IF(Headings!$I$15&gt;=A128+1,OFFSET(INDIRECT(Front!$F$4&amp;"!$A$"&amp;MATCH(Headings!$D$15,INDIRECT(Front!$F$4&amp;"!$A:$A"),0)),-Headings!$I$15+A128,1),""),"")</f>
        <v/>
      </c>
      <c r="K128" s="5" t="str">
        <f ca="1">IFERROR(IF(Headings!$I$15&gt;=A128+1,OFFSET(INDIRECT(Front!$F$4&amp;"!$A$"&amp;MATCH(Headings!$D$15,INDIRECT(Front!$F$4&amp;"!$A:$A"),0)),-Headings!$I$15+A128,2)/(J128*1024),""),"")</f>
        <v/>
      </c>
      <c r="L128" t="str">
        <f ca="1">IFERROR(IF(Headings!$I$15&gt;=A128+1,OFFSET(INDIRECT(Front!$F$4&amp;"!$A$"&amp;MATCH(Headings!$D$15,INDIRECT(Front!$F$4&amp;"!$A:$A"),0)),-Headings!$I$15+A128,3),""),"")</f>
        <v/>
      </c>
      <c r="M128" t="str">
        <f ca="1">IFERROR(IF(Headings!$I$15&gt;=A128+1,OFFSET(INDIRECT(Front!$F$4&amp;"!$A$"&amp;MATCH(Headings!$D$15,INDIRECT(Front!$F$4&amp;"!$A:$A"),0)),-Headings!$I$15+A128,4),""),"")</f>
        <v/>
      </c>
      <c r="O128">
        <v>90</v>
      </c>
      <c r="P128" s="49" t="str">
        <f ca="1">IFERROR(HYPERLINK(IF(#REF!&gt;=A141+1,OFFSET(INDIRECT(#REF!&amp;"!$A$"&amp;MATCH(#REF!,INDIRECT(#REF!&amp;"!$A:$A"),0)),-#REF!+A141,0),"")),"")</f>
        <v/>
      </c>
      <c r="Q128" s="36"/>
      <c r="R128" s="36"/>
      <c r="S128" s="36"/>
      <c r="T128" s="36"/>
      <c r="U128" t="str">
        <f ca="1">IFERROR(IF(Headings!$I$25&gt;=A141+1,OFFSET(INDIRECT($F$4&amp;"!$A$"&amp;MATCH(Headings!$D$25,INDIRECT($F$4&amp;"!$A:$A"),0)),-Headings!$I$25+A141,1),""),"")</f>
        <v/>
      </c>
      <c r="V128" s="18" t="str">
        <f ca="1">IFERROR(IF(Headings!$I$25&gt;=A141+1,OFFSET(INDIRECT($F$4&amp;"!$A$"&amp;MATCH(Headings!$D$25,INDIRECT($F$4&amp;"!$A:$A"),0)),-Headings!$I$25+A141,1)/SUM($U$38:$U$139),""),"")</f>
        <v/>
      </c>
      <c r="W128" t="str">
        <f ca="1">IFERROR(IF(Headings!$I$25&gt;=A141+1,OFFSET(INDIRECT($F$4&amp;"!$A$"&amp;MATCH(Headings!$D$25,INDIRECT($F$4&amp;"!$A:$A"),0)),-Headings!$I$25+A141,2),""),"")</f>
        <v/>
      </c>
      <c r="X128" s="18" t="str">
        <f ca="1">IFERROR(IF(Headings!$I$25&gt;=A141+1,OFFSET(INDIRECT($F$4&amp;"!$A$"&amp;MATCH(Headings!$D$25,INDIRECT($F$4&amp;"!$A:$A"),0)),-Headings!$I$25+A141,2)/SUM($W$38:$W$139),""),"")</f>
        <v/>
      </c>
    </row>
    <row r="129" spans="1:24" ht="15" x14ac:dyDescent="0.25">
      <c r="A129">
        <v>78</v>
      </c>
      <c r="D129" s="36" t="str">
        <f ca="1">IFERROR(IF(Headings!$I$15&gt;=A129+1,OFFSET(INDIRECT(Front!$F$4&amp;"!$A$"&amp;MATCH(Headings!$D$15,INDIRECT(Front!$F$4&amp;"!$A:$A"),0)),-Headings!$I$15+A129,0),""),"")</f>
        <v/>
      </c>
      <c r="E129" s="36"/>
      <c r="F129" s="36"/>
      <c r="G129" s="36"/>
      <c r="H129" s="36"/>
      <c r="I129" s="36"/>
      <c r="J129" t="str">
        <f ca="1">IFERROR(IF(Headings!$I$15&gt;=A129+1,OFFSET(INDIRECT(Front!$F$4&amp;"!$A$"&amp;MATCH(Headings!$D$15,INDIRECT(Front!$F$4&amp;"!$A:$A"),0)),-Headings!$I$15+A129,1),""),"")</f>
        <v/>
      </c>
      <c r="K129" s="5" t="str">
        <f ca="1">IFERROR(IF(Headings!$I$15&gt;=A129+1,OFFSET(INDIRECT(Front!$F$4&amp;"!$A$"&amp;MATCH(Headings!$D$15,INDIRECT(Front!$F$4&amp;"!$A:$A"),0)),-Headings!$I$15+A129,2)/(J129*1024),""),"")</f>
        <v/>
      </c>
      <c r="L129" t="str">
        <f ca="1">IFERROR(IF(Headings!$I$15&gt;=A129+1,OFFSET(INDIRECT(Front!$F$4&amp;"!$A$"&amp;MATCH(Headings!$D$15,INDIRECT(Front!$F$4&amp;"!$A:$A"),0)),-Headings!$I$15+A129,3),""),"")</f>
        <v/>
      </c>
      <c r="M129" t="str">
        <f ca="1">IFERROR(IF(Headings!$I$15&gt;=A129+1,OFFSET(INDIRECT(Front!$F$4&amp;"!$A$"&amp;MATCH(Headings!$D$15,INDIRECT(Front!$F$4&amp;"!$A:$A"),0)),-Headings!$I$15+A129,4),""),"")</f>
        <v/>
      </c>
      <c r="O129">
        <v>91</v>
      </c>
      <c r="P129" s="49" t="str">
        <f ca="1">IFERROR(HYPERLINK(IF(#REF!&gt;=A142+1,OFFSET(INDIRECT(#REF!&amp;"!$A$"&amp;MATCH(#REF!,INDIRECT(#REF!&amp;"!$A:$A"),0)),-#REF!+A142,0),"")),"")</f>
        <v/>
      </c>
      <c r="Q129" s="36"/>
      <c r="R129" s="36"/>
      <c r="S129" s="36"/>
      <c r="T129" s="36"/>
      <c r="U129" t="str">
        <f ca="1">IFERROR(IF(Headings!$I$25&gt;=A142+1,OFFSET(INDIRECT($F$4&amp;"!$A$"&amp;MATCH(Headings!$D$25,INDIRECT($F$4&amp;"!$A:$A"),0)),-Headings!$I$25+A142,1),""),"")</f>
        <v/>
      </c>
      <c r="V129" s="18" t="str">
        <f ca="1">IFERROR(IF(Headings!$I$25&gt;=A142+1,OFFSET(INDIRECT($F$4&amp;"!$A$"&amp;MATCH(Headings!$D$25,INDIRECT($F$4&amp;"!$A:$A"),0)),-Headings!$I$25+A142,1)/SUM($U$38:$U$139),""),"")</f>
        <v/>
      </c>
      <c r="W129" t="str">
        <f ca="1">IFERROR(IF(Headings!$I$25&gt;=A142+1,OFFSET(INDIRECT($F$4&amp;"!$A$"&amp;MATCH(Headings!$D$25,INDIRECT($F$4&amp;"!$A:$A"),0)),-Headings!$I$25+A142,2),""),"")</f>
        <v/>
      </c>
      <c r="X129" s="18" t="str">
        <f ca="1">IFERROR(IF(Headings!$I$25&gt;=A142+1,OFFSET(INDIRECT($F$4&amp;"!$A$"&amp;MATCH(Headings!$D$25,INDIRECT($F$4&amp;"!$A:$A"),0)),-Headings!$I$25+A142,2)/SUM($W$38:$W$139),""),"")</f>
        <v/>
      </c>
    </row>
    <row r="130" spans="1:24" ht="15" x14ac:dyDescent="0.25">
      <c r="A130">
        <v>79</v>
      </c>
      <c r="D130" s="36" t="str">
        <f ca="1">IFERROR(IF(Headings!$I$15&gt;=A130+1,OFFSET(INDIRECT(Front!$F$4&amp;"!$A$"&amp;MATCH(Headings!$D$15,INDIRECT(Front!$F$4&amp;"!$A:$A"),0)),-Headings!$I$15+A130,0),""),"")</f>
        <v/>
      </c>
      <c r="E130" s="36"/>
      <c r="F130" s="36"/>
      <c r="G130" s="36"/>
      <c r="H130" s="36"/>
      <c r="I130" s="36"/>
      <c r="J130" t="str">
        <f ca="1">IFERROR(IF(Headings!$I$15&gt;=A130+1,OFFSET(INDIRECT(Front!$F$4&amp;"!$A$"&amp;MATCH(Headings!$D$15,INDIRECT(Front!$F$4&amp;"!$A:$A"),0)),-Headings!$I$15+A130,1),""),"")</f>
        <v/>
      </c>
      <c r="K130" s="5" t="str">
        <f ca="1">IFERROR(IF(Headings!$I$15&gt;=A130+1,OFFSET(INDIRECT(Front!$F$4&amp;"!$A$"&amp;MATCH(Headings!$D$15,INDIRECT(Front!$F$4&amp;"!$A:$A"),0)),-Headings!$I$15+A130,2)/(J130*1024),""),"")</f>
        <v/>
      </c>
      <c r="L130" t="str">
        <f ca="1">IFERROR(IF(Headings!$I$15&gt;=A130+1,OFFSET(INDIRECT(Front!$F$4&amp;"!$A$"&amp;MATCH(Headings!$D$15,INDIRECT(Front!$F$4&amp;"!$A:$A"),0)),-Headings!$I$15+A130,3),""),"")</f>
        <v/>
      </c>
      <c r="M130" t="str">
        <f ca="1">IFERROR(IF(Headings!$I$15&gt;=A130+1,OFFSET(INDIRECT(Front!$F$4&amp;"!$A$"&amp;MATCH(Headings!$D$15,INDIRECT(Front!$F$4&amp;"!$A:$A"),0)),-Headings!$I$15+A130,4),""),"")</f>
        <v/>
      </c>
      <c r="O130">
        <v>92</v>
      </c>
      <c r="P130" s="49" t="str">
        <f ca="1">IFERROR(HYPERLINK(IF(#REF!&gt;=A143+1,OFFSET(INDIRECT(#REF!&amp;"!$A$"&amp;MATCH(#REF!,INDIRECT(#REF!&amp;"!$A:$A"),0)),-#REF!+A143,0),"")),"")</f>
        <v/>
      </c>
      <c r="Q130" s="36"/>
      <c r="R130" s="36"/>
      <c r="S130" s="36"/>
      <c r="T130" s="36"/>
      <c r="U130" t="str">
        <f ca="1">IFERROR(IF(Headings!$I$25&gt;=A143+1,OFFSET(INDIRECT($F$4&amp;"!$A$"&amp;MATCH(Headings!$D$25,INDIRECT($F$4&amp;"!$A:$A"),0)),-Headings!$I$25+A143,1),""),"")</f>
        <v/>
      </c>
      <c r="V130" s="18" t="str">
        <f ca="1">IFERROR(IF(Headings!$I$25&gt;=A143+1,OFFSET(INDIRECT($F$4&amp;"!$A$"&amp;MATCH(Headings!$D$25,INDIRECT($F$4&amp;"!$A:$A"),0)),-Headings!$I$25+A143,1)/SUM($U$38:$U$139),""),"")</f>
        <v/>
      </c>
      <c r="W130" t="str">
        <f ca="1">IFERROR(IF(Headings!$I$25&gt;=A143+1,OFFSET(INDIRECT($F$4&amp;"!$A$"&amp;MATCH(Headings!$D$25,INDIRECT($F$4&amp;"!$A:$A"),0)),-Headings!$I$25+A143,2),""),"")</f>
        <v/>
      </c>
      <c r="X130" s="18" t="str">
        <f ca="1">IFERROR(IF(Headings!$I$25&gt;=A143+1,OFFSET(INDIRECT($F$4&amp;"!$A$"&amp;MATCH(Headings!$D$25,INDIRECT($F$4&amp;"!$A:$A"),0)),-Headings!$I$25+A143,2)/SUM($W$38:$W$139),""),"")</f>
        <v/>
      </c>
    </row>
    <row r="131" spans="1:24" ht="15" x14ac:dyDescent="0.25">
      <c r="A131">
        <v>80</v>
      </c>
      <c r="D131" s="36" t="str">
        <f ca="1">IFERROR(IF(Headings!$I$15&gt;=A131+1,OFFSET(INDIRECT(Front!$F$4&amp;"!$A$"&amp;MATCH(Headings!$D$15,INDIRECT(Front!$F$4&amp;"!$A:$A"),0)),-Headings!$I$15+A131,0),""),"")</f>
        <v/>
      </c>
      <c r="E131" s="36"/>
      <c r="F131" s="36"/>
      <c r="G131" s="36"/>
      <c r="H131" s="36"/>
      <c r="I131" s="36"/>
      <c r="J131" t="str">
        <f ca="1">IFERROR(IF(Headings!$I$15&gt;=A131+1,OFFSET(INDIRECT(Front!$F$4&amp;"!$A$"&amp;MATCH(Headings!$D$15,INDIRECT(Front!$F$4&amp;"!$A:$A"),0)),-Headings!$I$15+A131,1),""),"")</f>
        <v/>
      </c>
      <c r="K131" s="5" t="str">
        <f ca="1">IFERROR(IF(Headings!$I$15&gt;=A131+1,OFFSET(INDIRECT(Front!$F$4&amp;"!$A$"&amp;MATCH(Headings!$D$15,INDIRECT(Front!$F$4&amp;"!$A:$A"),0)),-Headings!$I$15+A131,2)/(J131*1024),""),"")</f>
        <v/>
      </c>
      <c r="L131" t="str">
        <f ca="1">IFERROR(IF(Headings!$I$15&gt;=A131+1,OFFSET(INDIRECT(Front!$F$4&amp;"!$A$"&amp;MATCH(Headings!$D$15,INDIRECT(Front!$F$4&amp;"!$A:$A"),0)),-Headings!$I$15+A131,3),""),"")</f>
        <v/>
      </c>
      <c r="M131" t="str">
        <f ca="1">IFERROR(IF(Headings!$I$15&gt;=A131+1,OFFSET(INDIRECT(Front!$F$4&amp;"!$A$"&amp;MATCH(Headings!$D$15,INDIRECT(Front!$F$4&amp;"!$A:$A"),0)),-Headings!$I$15+A131,4),""),"")</f>
        <v/>
      </c>
      <c r="O131">
        <v>93</v>
      </c>
      <c r="P131" s="49" t="str">
        <f ca="1">IFERROR(HYPERLINK(IF(#REF!&gt;=A144+1,OFFSET(INDIRECT(#REF!&amp;"!$A$"&amp;MATCH(#REF!,INDIRECT(#REF!&amp;"!$A:$A"),0)),-#REF!+A144,0),"")),"")</f>
        <v/>
      </c>
      <c r="Q131" s="36"/>
      <c r="R131" s="36"/>
      <c r="S131" s="36"/>
      <c r="T131" s="36"/>
      <c r="U131" t="str">
        <f ca="1">IFERROR(IF(Headings!$I$25&gt;=A144+1,OFFSET(INDIRECT($F$4&amp;"!$A$"&amp;MATCH(Headings!$D$25,INDIRECT($F$4&amp;"!$A:$A"),0)),-Headings!$I$25+A144,1),""),"")</f>
        <v/>
      </c>
      <c r="V131" s="18" t="str">
        <f ca="1">IFERROR(IF(Headings!$I$25&gt;=A144+1,OFFSET(INDIRECT($F$4&amp;"!$A$"&amp;MATCH(Headings!$D$25,INDIRECT($F$4&amp;"!$A:$A"),0)),-Headings!$I$25+A144,1)/SUM($U$38:$U$139),""),"")</f>
        <v/>
      </c>
      <c r="W131" t="str">
        <f ca="1">IFERROR(IF(Headings!$I$25&gt;=A144+1,OFFSET(INDIRECT($F$4&amp;"!$A$"&amp;MATCH(Headings!$D$25,INDIRECT($F$4&amp;"!$A:$A"),0)),-Headings!$I$25+A144,2),""),"")</f>
        <v/>
      </c>
      <c r="X131" s="18" t="str">
        <f ca="1">IFERROR(IF(Headings!$I$25&gt;=A144+1,OFFSET(INDIRECT($F$4&amp;"!$A$"&amp;MATCH(Headings!$D$25,INDIRECT($F$4&amp;"!$A:$A"),0)),-Headings!$I$25+A144,2)/SUM($W$38:$W$139),""),"")</f>
        <v/>
      </c>
    </row>
    <row r="132" spans="1:24" ht="15" x14ac:dyDescent="0.25">
      <c r="A132">
        <v>81</v>
      </c>
      <c r="D132" s="36" t="str">
        <f ca="1">IFERROR(IF(Headings!$I$15&gt;=A132+1,OFFSET(INDIRECT(Front!$F$4&amp;"!$A$"&amp;MATCH(Headings!$D$15,INDIRECT(Front!$F$4&amp;"!$A:$A"),0)),-Headings!$I$15+A132,0),""),"")</f>
        <v/>
      </c>
      <c r="E132" s="36"/>
      <c r="F132" s="36"/>
      <c r="G132" s="36"/>
      <c r="H132" s="36"/>
      <c r="I132" s="36"/>
      <c r="J132" t="str">
        <f ca="1">IFERROR(IF(Headings!$I$15&gt;=A132+1,OFFSET(INDIRECT(Front!$F$4&amp;"!$A$"&amp;MATCH(Headings!$D$15,INDIRECT(Front!$F$4&amp;"!$A:$A"),0)),-Headings!$I$15+A132,1),""),"")</f>
        <v/>
      </c>
      <c r="K132" s="5" t="str">
        <f ca="1">IFERROR(IF(Headings!$I$15&gt;=A132+1,OFFSET(INDIRECT(Front!$F$4&amp;"!$A$"&amp;MATCH(Headings!$D$15,INDIRECT(Front!$F$4&amp;"!$A:$A"),0)),-Headings!$I$15+A132,2)/(J132*1024),""),"")</f>
        <v/>
      </c>
      <c r="L132" t="str">
        <f ca="1">IFERROR(IF(Headings!$I$15&gt;=A132+1,OFFSET(INDIRECT(Front!$F$4&amp;"!$A$"&amp;MATCH(Headings!$D$15,INDIRECT(Front!$F$4&amp;"!$A:$A"),0)),-Headings!$I$15+A132,3),""),"")</f>
        <v/>
      </c>
      <c r="M132" t="str">
        <f ca="1">IFERROR(IF(Headings!$I$15&gt;=A132+1,OFFSET(INDIRECT(Front!$F$4&amp;"!$A$"&amp;MATCH(Headings!$D$15,INDIRECT(Front!$F$4&amp;"!$A:$A"),0)),-Headings!$I$15+A132,4),""),"")</f>
        <v/>
      </c>
      <c r="O132">
        <v>94</v>
      </c>
      <c r="P132" s="49" t="str">
        <f ca="1">IFERROR(HYPERLINK(IF(#REF!&gt;=A145+1,OFFSET(INDIRECT(#REF!&amp;"!$A$"&amp;MATCH(#REF!,INDIRECT(#REF!&amp;"!$A:$A"),0)),-#REF!+A145,0),"")),"")</f>
        <v/>
      </c>
      <c r="Q132" s="36"/>
      <c r="R132" s="36"/>
      <c r="S132" s="36"/>
      <c r="T132" s="36"/>
      <c r="U132" t="str">
        <f ca="1">IFERROR(IF(Headings!$I$25&gt;=A145+1,OFFSET(INDIRECT($F$4&amp;"!$A$"&amp;MATCH(Headings!$D$25,INDIRECT($F$4&amp;"!$A:$A"),0)),-Headings!$I$25+A145,1),""),"")</f>
        <v/>
      </c>
      <c r="V132" s="18" t="str">
        <f ca="1">IFERROR(IF(Headings!$I$25&gt;=A145+1,OFFSET(INDIRECT($F$4&amp;"!$A$"&amp;MATCH(Headings!$D$25,INDIRECT($F$4&amp;"!$A:$A"),0)),-Headings!$I$25+A145,1)/SUM($U$38:$U$139),""),"")</f>
        <v/>
      </c>
      <c r="W132" t="str">
        <f ca="1">IFERROR(IF(Headings!$I$25&gt;=A145+1,OFFSET(INDIRECT($F$4&amp;"!$A$"&amp;MATCH(Headings!$D$25,INDIRECT($F$4&amp;"!$A:$A"),0)),-Headings!$I$25+A145,2),""),"")</f>
        <v/>
      </c>
      <c r="X132" s="18" t="str">
        <f ca="1">IFERROR(IF(Headings!$I$25&gt;=A145+1,OFFSET(INDIRECT($F$4&amp;"!$A$"&amp;MATCH(Headings!$D$25,INDIRECT($F$4&amp;"!$A:$A"),0)),-Headings!$I$25+A145,2)/SUM($W$38:$W$139),""),"")</f>
        <v/>
      </c>
    </row>
    <row r="133" spans="1:24" ht="15" x14ac:dyDescent="0.25">
      <c r="A133">
        <v>82</v>
      </c>
      <c r="D133" s="36" t="str">
        <f ca="1">IFERROR(IF(Headings!$I$15&gt;=A133+1,OFFSET(INDIRECT(Front!$F$4&amp;"!$A$"&amp;MATCH(Headings!$D$15,INDIRECT(Front!$F$4&amp;"!$A:$A"),0)),-Headings!$I$15+A133,0),""),"")</f>
        <v/>
      </c>
      <c r="E133" s="36"/>
      <c r="F133" s="36"/>
      <c r="G133" s="36"/>
      <c r="H133" s="36"/>
      <c r="I133" s="36"/>
      <c r="J133" t="str">
        <f ca="1">IFERROR(IF(Headings!$I$15&gt;=A133+1,OFFSET(INDIRECT(Front!$F$4&amp;"!$A$"&amp;MATCH(Headings!$D$15,INDIRECT(Front!$F$4&amp;"!$A:$A"),0)),-Headings!$I$15+A133,1),""),"")</f>
        <v/>
      </c>
      <c r="K133" s="5" t="str">
        <f ca="1">IFERROR(IF(Headings!$I$15&gt;=A133+1,OFFSET(INDIRECT(Front!$F$4&amp;"!$A$"&amp;MATCH(Headings!$D$15,INDIRECT(Front!$F$4&amp;"!$A:$A"),0)),-Headings!$I$15+A133,2)/(J133*1024),""),"")</f>
        <v/>
      </c>
      <c r="L133" t="str">
        <f ca="1">IFERROR(IF(Headings!$I$15&gt;=A133+1,OFFSET(INDIRECT(Front!$F$4&amp;"!$A$"&amp;MATCH(Headings!$D$15,INDIRECT(Front!$F$4&amp;"!$A:$A"),0)),-Headings!$I$15+A133,3),""),"")</f>
        <v/>
      </c>
      <c r="M133" t="str">
        <f ca="1">IFERROR(IF(Headings!$I$15&gt;=A133+1,OFFSET(INDIRECT(Front!$F$4&amp;"!$A$"&amp;MATCH(Headings!$D$15,INDIRECT(Front!$F$4&amp;"!$A:$A"),0)),-Headings!$I$15+A133,4),""),"")</f>
        <v/>
      </c>
      <c r="O133">
        <v>95</v>
      </c>
      <c r="P133" s="49" t="str">
        <f ca="1">IFERROR(HYPERLINK(IF(#REF!&gt;=A146+1,OFFSET(INDIRECT(#REF!&amp;"!$A$"&amp;MATCH(#REF!,INDIRECT(#REF!&amp;"!$A:$A"),0)),-#REF!+A146,0),"")),"")</f>
        <v/>
      </c>
      <c r="Q133" s="36"/>
      <c r="R133" s="36"/>
      <c r="S133" s="36"/>
      <c r="T133" s="36"/>
      <c r="U133" t="str">
        <f ca="1">IFERROR(IF(Headings!$I$25&gt;=A146+1,OFFSET(INDIRECT($F$4&amp;"!$A$"&amp;MATCH(Headings!$D$25,INDIRECT($F$4&amp;"!$A:$A"),0)),-Headings!$I$25+A146,1),""),"")</f>
        <v/>
      </c>
      <c r="V133" s="18" t="str">
        <f ca="1">IFERROR(IF(Headings!$I$25&gt;=A146+1,OFFSET(INDIRECT($F$4&amp;"!$A$"&amp;MATCH(Headings!$D$25,INDIRECT($F$4&amp;"!$A:$A"),0)),-Headings!$I$25+A146,1)/SUM($U$38:$U$139),""),"")</f>
        <v/>
      </c>
      <c r="W133" t="str">
        <f ca="1">IFERROR(IF(Headings!$I$25&gt;=A146+1,OFFSET(INDIRECT($F$4&amp;"!$A$"&amp;MATCH(Headings!$D$25,INDIRECT($F$4&amp;"!$A:$A"),0)),-Headings!$I$25+A146,2),""),"")</f>
        <v/>
      </c>
      <c r="X133" s="18" t="str">
        <f ca="1">IFERROR(IF(Headings!$I$25&gt;=A146+1,OFFSET(INDIRECT($F$4&amp;"!$A$"&amp;MATCH(Headings!$D$25,INDIRECT($F$4&amp;"!$A:$A"),0)),-Headings!$I$25+A146,2)/SUM($W$38:$W$139),""),"")</f>
        <v/>
      </c>
    </row>
    <row r="134" spans="1:24" ht="15" x14ac:dyDescent="0.25">
      <c r="A134">
        <v>83</v>
      </c>
      <c r="D134" s="36" t="str">
        <f ca="1">IFERROR(IF(Headings!$I$15&gt;=A134+1,OFFSET(INDIRECT(Front!$F$4&amp;"!$A$"&amp;MATCH(Headings!$D$15,INDIRECT(Front!$F$4&amp;"!$A:$A"),0)),-Headings!$I$15+A134,0),""),"")</f>
        <v/>
      </c>
      <c r="E134" s="36"/>
      <c r="F134" s="36"/>
      <c r="G134" s="36"/>
      <c r="H134" s="36"/>
      <c r="I134" s="36"/>
      <c r="J134" t="str">
        <f ca="1">IFERROR(IF(Headings!$I$15&gt;=A134+1,OFFSET(INDIRECT(Front!$F$4&amp;"!$A$"&amp;MATCH(Headings!$D$15,INDIRECT(Front!$F$4&amp;"!$A:$A"),0)),-Headings!$I$15+A134,1),""),"")</f>
        <v/>
      </c>
      <c r="K134" s="5" t="str">
        <f ca="1">IFERROR(IF(Headings!$I$15&gt;=A134+1,OFFSET(INDIRECT(Front!$F$4&amp;"!$A$"&amp;MATCH(Headings!$D$15,INDIRECT(Front!$F$4&amp;"!$A:$A"),0)),-Headings!$I$15+A134,2)/(J134*1024),""),"")</f>
        <v/>
      </c>
      <c r="L134" t="str">
        <f ca="1">IFERROR(IF(Headings!$I$15&gt;=A134+1,OFFSET(INDIRECT(Front!$F$4&amp;"!$A$"&amp;MATCH(Headings!$D$15,INDIRECT(Front!$F$4&amp;"!$A:$A"),0)),-Headings!$I$15+A134,3),""),"")</f>
        <v/>
      </c>
      <c r="M134" t="str">
        <f ca="1">IFERROR(IF(Headings!$I$15&gt;=A134+1,OFFSET(INDIRECT(Front!$F$4&amp;"!$A$"&amp;MATCH(Headings!$D$15,INDIRECT(Front!$F$4&amp;"!$A:$A"),0)),-Headings!$I$15+A134,4),""),"")</f>
        <v/>
      </c>
      <c r="O134">
        <v>96</v>
      </c>
      <c r="P134" s="49" t="str">
        <f ca="1">IFERROR(HYPERLINK(IF(#REF!&gt;=A147+1,OFFSET(INDIRECT(#REF!&amp;"!$A$"&amp;MATCH(#REF!,INDIRECT(#REF!&amp;"!$A:$A"),0)),-#REF!+A147,0),"")),"")</f>
        <v/>
      </c>
      <c r="Q134" s="36"/>
      <c r="R134" s="36"/>
      <c r="S134" s="36"/>
      <c r="T134" s="36"/>
      <c r="U134" t="str">
        <f ca="1">IFERROR(IF(Headings!$I$25&gt;=A147+1,OFFSET(INDIRECT($F$4&amp;"!$A$"&amp;MATCH(Headings!$D$25,INDIRECT($F$4&amp;"!$A:$A"),0)),-Headings!$I$25+A147,1),""),"")</f>
        <v/>
      </c>
      <c r="V134" s="18" t="str">
        <f ca="1">IFERROR(IF(Headings!$I$25&gt;=A147+1,OFFSET(INDIRECT($F$4&amp;"!$A$"&amp;MATCH(Headings!$D$25,INDIRECT($F$4&amp;"!$A:$A"),0)),-Headings!$I$25+A147,1)/SUM($U$38:$U$139),""),"")</f>
        <v/>
      </c>
      <c r="W134" t="str">
        <f ca="1">IFERROR(IF(Headings!$I$25&gt;=A147+1,OFFSET(INDIRECT($F$4&amp;"!$A$"&amp;MATCH(Headings!$D$25,INDIRECT($F$4&amp;"!$A:$A"),0)),-Headings!$I$25+A147,2),""),"")</f>
        <v/>
      </c>
      <c r="X134" s="18" t="str">
        <f ca="1">IFERROR(IF(Headings!$I$25&gt;=A147+1,OFFSET(INDIRECT($F$4&amp;"!$A$"&amp;MATCH(Headings!$D$25,INDIRECT($F$4&amp;"!$A:$A"),0)),-Headings!$I$25+A147,2)/SUM($W$38:$W$139),""),"")</f>
        <v/>
      </c>
    </row>
    <row r="135" spans="1:24" ht="15" x14ac:dyDescent="0.25">
      <c r="A135">
        <v>84</v>
      </c>
      <c r="D135" s="36" t="str">
        <f ca="1">IFERROR(IF(Headings!$I$15&gt;=A135+1,OFFSET(INDIRECT(Front!$F$4&amp;"!$A$"&amp;MATCH(Headings!$D$15,INDIRECT(Front!$F$4&amp;"!$A:$A"),0)),-Headings!$I$15+A135,0),""),"")</f>
        <v/>
      </c>
      <c r="E135" s="36"/>
      <c r="F135" s="36"/>
      <c r="G135" s="36"/>
      <c r="H135" s="36"/>
      <c r="I135" s="36"/>
      <c r="J135" t="str">
        <f ca="1">IFERROR(IF(Headings!$I$15&gt;=A135+1,OFFSET(INDIRECT(Front!$F$4&amp;"!$A$"&amp;MATCH(Headings!$D$15,INDIRECT(Front!$F$4&amp;"!$A:$A"),0)),-Headings!$I$15+A135,1),""),"")</f>
        <v/>
      </c>
      <c r="K135" s="5" t="str">
        <f ca="1">IFERROR(IF(Headings!$I$15&gt;=A135+1,OFFSET(INDIRECT(Front!$F$4&amp;"!$A$"&amp;MATCH(Headings!$D$15,INDIRECT(Front!$F$4&amp;"!$A:$A"),0)),-Headings!$I$15+A135,2)/(J135*1024),""),"")</f>
        <v/>
      </c>
      <c r="L135" t="str">
        <f ca="1">IFERROR(IF(Headings!$I$15&gt;=A135+1,OFFSET(INDIRECT(Front!$F$4&amp;"!$A$"&amp;MATCH(Headings!$D$15,INDIRECT(Front!$F$4&amp;"!$A:$A"),0)),-Headings!$I$15+A135,3),""),"")</f>
        <v/>
      </c>
      <c r="M135" t="str">
        <f ca="1">IFERROR(IF(Headings!$I$15&gt;=A135+1,OFFSET(INDIRECT(Front!$F$4&amp;"!$A$"&amp;MATCH(Headings!$D$15,INDIRECT(Front!$F$4&amp;"!$A:$A"),0)),-Headings!$I$15+A135,4),""),"")</f>
        <v/>
      </c>
      <c r="O135">
        <v>97</v>
      </c>
      <c r="P135" s="49" t="str">
        <f ca="1">IFERROR(HYPERLINK(IF(#REF!&gt;=A148+1,OFFSET(INDIRECT(#REF!&amp;"!$A$"&amp;MATCH(#REF!,INDIRECT(#REF!&amp;"!$A:$A"),0)),-#REF!+A148,0),"")),"")</f>
        <v/>
      </c>
      <c r="Q135" s="36"/>
      <c r="R135" s="36"/>
      <c r="S135" s="36"/>
      <c r="T135" s="36"/>
      <c r="U135" t="str">
        <f ca="1">IFERROR(IF(Headings!$I$25&gt;=A148+1,OFFSET(INDIRECT($F$4&amp;"!$A$"&amp;MATCH(Headings!$D$25,INDIRECT($F$4&amp;"!$A:$A"),0)),-Headings!$I$25+A148,1),""),"")</f>
        <v/>
      </c>
      <c r="V135" s="18" t="str">
        <f ca="1">IFERROR(IF(Headings!$I$25&gt;=A148+1,OFFSET(INDIRECT($F$4&amp;"!$A$"&amp;MATCH(Headings!$D$25,INDIRECT($F$4&amp;"!$A:$A"),0)),-Headings!$I$25+A148,1)/SUM($U$38:$U$139),""),"")</f>
        <v/>
      </c>
      <c r="W135" t="str">
        <f ca="1">IFERROR(IF(Headings!$I$25&gt;=A148+1,OFFSET(INDIRECT($F$4&amp;"!$A$"&amp;MATCH(Headings!$D$25,INDIRECT($F$4&amp;"!$A:$A"),0)),-Headings!$I$25+A148,2),""),"")</f>
        <v/>
      </c>
      <c r="X135" s="18" t="str">
        <f ca="1">IFERROR(IF(Headings!$I$25&gt;=A148+1,OFFSET(INDIRECT($F$4&amp;"!$A$"&amp;MATCH(Headings!$D$25,INDIRECT($F$4&amp;"!$A:$A"),0)),-Headings!$I$25+A148,2)/SUM($W$38:$W$139),""),"")</f>
        <v/>
      </c>
    </row>
    <row r="136" spans="1:24" ht="15" x14ac:dyDescent="0.25">
      <c r="A136">
        <v>85</v>
      </c>
      <c r="D136" s="36" t="str">
        <f ca="1">IFERROR(IF(Headings!$I$15&gt;=A136+1,OFFSET(INDIRECT(Front!$F$4&amp;"!$A$"&amp;MATCH(Headings!$D$15,INDIRECT(Front!$F$4&amp;"!$A:$A"),0)),-Headings!$I$15+A136,0),""),"")</f>
        <v/>
      </c>
      <c r="E136" s="36"/>
      <c r="F136" s="36"/>
      <c r="G136" s="36"/>
      <c r="H136" s="36"/>
      <c r="I136" s="36"/>
      <c r="J136" t="str">
        <f ca="1">IFERROR(IF(Headings!$I$15&gt;=A136+1,OFFSET(INDIRECT(Front!$F$4&amp;"!$A$"&amp;MATCH(Headings!$D$15,INDIRECT(Front!$F$4&amp;"!$A:$A"),0)),-Headings!$I$15+A136,1),""),"")</f>
        <v/>
      </c>
      <c r="K136" s="5" t="str">
        <f ca="1">IFERROR(IF(Headings!$I$15&gt;=A136+1,OFFSET(INDIRECT(Front!$F$4&amp;"!$A$"&amp;MATCH(Headings!$D$15,INDIRECT(Front!$F$4&amp;"!$A:$A"),0)),-Headings!$I$15+A136,2)/(J136*1024),""),"")</f>
        <v/>
      </c>
      <c r="L136" t="str">
        <f ca="1">IFERROR(IF(Headings!$I$15&gt;=A136+1,OFFSET(INDIRECT(Front!$F$4&amp;"!$A$"&amp;MATCH(Headings!$D$15,INDIRECT(Front!$F$4&amp;"!$A:$A"),0)),-Headings!$I$15+A136,3),""),"")</f>
        <v/>
      </c>
      <c r="M136" t="str">
        <f ca="1">IFERROR(IF(Headings!$I$15&gt;=A136+1,OFFSET(INDIRECT(Front!$F$4&amp;"!$A$"&amp;MATCH(Headings!$D$15,INDIRECT(Front!$F$4&amp;"!$A:$A"),0)),-Headings!$I$15+A136,4),""),"")</f>
        <v/>
      </c>
      <c r="O136">
        <v>98</v>
      </c>
      <c r="P136" s="49" t="str">
        <f ca="1">IFERROR(HYPERLINK(IF(#REF!&gt;=A149+1,OFFSET(INDIRECT(#REF!&amp;"!$A$"&amp;MATCH(#REF!,INDIRECT(#REF!&amp;"!$A:$A"),0)),-#REF!+A149,0),"")),"")</f>
        <v/>
      </c>
      <c r="Q136" s="36"/>
      <c r="R136" s="36"/>
      <c r="S136" s="36"/>
      <c r="T136" s="36"/>
      <c r="U136" t="str">
        <f ca="1">IFERROR(IF(Headings!$I$25&gt;=A149+1,OFFSET(INDIRECT($F$4&amp;"!$A$"&amp;MATCH(Headings!$D$25,INDIRECT($F$4&amp;"!$A:$A"),0)),-Headings!$I$25+A149,1),""),"")</f>
        <v/>
      </c>
      <c r="V136" s="18" t="str">
        <f ca="1">IFERROR(IF(Headings!$I$25&gt;=A149+1,OFFSET(INDIRECT($F$4&amp;"!$A$"&amp;MATCH(Headings!$D$25,INDIRECT($F$4&amp;"!$A:$A"),0)),-Headings!$I$25+A149,1)/SUM($U$38:$U$139),""),"")</f>
        <v/>
      </c>
      <c r="W136" t="str">
        <f ca="1">IFERROR(IF(Headings!$I$25&gt;=A149+1,OFFSET(INDIRECT($F$4&amp;"!$A$"&amp;MATCH(Headings!$D$25,INDIRECT($F$4&amp;"!$A:$A"),0)),-Headings!$I$25+A149,2),""),"")</f>
        <v/>
      </c>
      <c r="X136" s="18" t="str">
        <f ca="1">IFERROR(IF(Headings!$I$25&gt;=A149+1,OFFSET(INDIRECT($F$4&amp;"!$A$"&amp;MATCH(Headings!$D$25,INDIRECT($F$4&amp;"!$A:$A"),0)),-Headings!$I$25+A149,2)/SUM($W$38:$W$139),""),"")</f>
        <v/>
      </c>
    </row>
    <row r="137" spans="1:24" ht="15" x14ac:dyDescent="0.25">
      <c r="A137">
        <v>86</v>
      </c>
      <c r="D137" s="36" t="str">
        <f ca="1">IFERROR(IF(Headings!$I$15&gt;=A137+1,OFFSET(INDIRECT(Front!$F$4&amp;"!$A$"&amp;MATCH(Headings!$D$15,INDIRECT(Front!$F$4&amp;"!$A:$A"),0)),-Headings!$I$15+A137,0),""),"")</f>
        <v/>
      </c>
      <c r="E137" s="36"/>
      <c r="F137" s="36"/>
      <c r="G137" s="36"/>
      <c r="H137" s="36"/>
      <c r="I137" s="36"/>
      <c r="J137" t="str">
        <f ca="1">IFERROR(IF(Headings!$I$15&gt;=A137+1,OFFSET(INDIRECT(Front!$F$4&amp;"!$A$"&amp;MATCH(Headings!$D$15,INDIRECT(Front!$F$4&amp;"!$A:$A"),0)),-Headings!$I$15+A137,1),""),"")</f>
        <v/>
      </c>
      <c r="K137" s="5" t="str">
        <f ca="1">IFERROR(IF(Headings!$I$15&gt;=A137+1,OFFSET(INDIRECT(Front!$F$4&amp;"!$A$"&amp;MATCH(Headings!$D$15,INDIRECT(Front!$F$4&amp;"!$A:$A"),0)),-Headings!$I$15+A137,2)/(J137*1024),""),"")</f>
        <v/>
      </c>
      <c r="L137" t="str">
        <f ca="1">IFERROR(IF(Headings!$I$15&gt;=A137+1,OFFSET(INDIRECT(Front!$F$4&amp;"!$A$"&amp;MATCH(Headings!$D$15,INDIRECT(Front!$F$4&amp;"!$A:$A"),0)),-Headings!$I$15+A137,3),""),"")</f>
        <v/>
      </c>
      <c r="M137" t="str">
        <f ca="1">IFERROR(IF(Headings!$I$15&gt;=A137+1,OFFSET(INDIRECT(Front!$F$4&amp;"!$A$"&amp;MATCH(Headings!$D$15,INDIRECT(Front!$F$4&amp;"!$A:$A"),0)),-Headings!$I$15+A137,4),""),"")</f>
        <v/>
      </c>
      <c r="O137">
        <v>99</v>
      </c>
      <c r="P137" s="49" t="str">
        <f ca="1">IFERROR(HYPERLINK(IF(#REF!&gt;=A150+1,OFFSET(INDIRECT(#REF!&amp;"!$A$"&amp;MATCH(#REF!,INDIRECT(#REF!&amp;"!$A:$A"),0)),-#REF!+A150,0),"")),"")</f>
        <v/>
      </c>
      <c r="Q137" s="36"/>
      <c r="R137" s="36"/>
      <c r="S137" s="36"/>
      <c r="T137" s="36"/>
      <c r="U137" t="str">
        <f ca="1">IFERROR(IF(Headings!$I$25&gt;=A150+1,OFFSET(INDIRECT($F$4&amp;"!$A$"&amp;MATCH(Headings!$D$25,INDIRECT($F$4&amp;"!$A:$A"),0)),-Headings!$I$25+A150,1),""),"")</f>
        <v/>
      </c>
      <c r="V137" s="18" t="str">
        <f ca="1">IFERROR(IF(Headings!$I$25&gt;=A150+1,OFFSET(INDIRECT($F$4&amp;"!$A$"&amp;MATCH(Headings!$D$25,INDIRECT($F$4&amp;"!$A:$A"),0)),-Headings!$I$25+A150,1)/SUM($U$38:$U$139),""),"")</f>
        <v/>
      </c>
      <c r="W137" t="str">
        <f ca="1">IFERROR(IF(Headings!$I$25&gt;=A150+1,OFFSET(INDIRECT($F$4&amp;"!$A$"&amp;MATCH(Headings!$D$25,INDIRECT($F$4&amp;"!$A:$A"),0)),-Headings!$I$25+A150,2),""),"")</f>
        <v/>
      </c>
      <c r="X137" s="18" t="str">
        <f ca="1">IFERROR(IF(Headings!$I$25&gt;=A150+1,OFFSET(INDIRECT($F$4&amp;"!$A$"&amp;MATCH(Headings!$D$25,INDIRECT($F$4&amp;"!$A:$A"),0)),-Headings!$I$25+A150,2)/SUM($W$38:$W$139),""),"")</f>
        <v/>
      </c>
    </row>
    <row r="138" spans="1:24" ht="15" x14ac:dyDescent="0.25">
      <c r="A138">
        <v>87</v>
      </c>
      <c r="D138" s="36" t="str">
        <f ca="1">IFERROR(IF(Headings!$I$15&gt;=A138+1,OFFSET(INDIRECT(Front!$F$4&amp;"!$A$"&amp;MATCH(Headings!$D$15,INDIRECT(Front!$F$4&amp;"!$A:$A"),0)),-Headings!$I$15+A138,0),""),"")</f>
        <v/>
      </c>
      <c r="E138" s="36"/>
      <c r="F138" s="36"/>
      <c r="G138" s="36"/>
      <c r="H138" s="36"/>
      <c r="I138" s="36"/>
      <c r="J138" t="str">
        <f ca="1">IFERROR(IF(Headings!$I$15&gt;=A138+1,OFFSET(INDIRECT(Front!$F$4&amp;"!$A$"&amp;MATCH(Headings!$D$15,INDIRECT(Front!$F$4&amp;"!$A:$A"),0)),-Headings!$I$15+A138,1),""),"")</f>
        <v/>
      </c>
      <c r="K138" s="5" t="str">
        <f ca="1">IFERROR(IF(Headings!$I$15&gt;=A138+1,OFFSET(INDIRECT(Front!$F$4&amp;"!$A$"&amp;MATCH(Headings!$D$15,INDIRECT(Front!$F$4&amp;"!$A:$A"),0)),-Headings!$I$15+A138,2)/(J138*1024),""),"")</f>
        <v/>
      </c>
      <c r="L138" t="str">
        <f ca="1">IFERROR(IF(Headings!$I$15&gt;=A138+1,OFFSET(INDIRECT(Front!$F$4&amp;"!$A$"&amp;MATCH(Headings!$D$15,INDIRECT(Front!$F$4&amp;"!$A:$A"),0)),-Headings!$I$15+A138,3),""),"")</f>
        <v/>
      </c>
      <c r="M138" t="str">
        <f ca="1">IFERROR(IF(Headings!$I$15&gt;=A138+1,OFFSET(INDIRECT(Front!$F$4&amp;"!$A$"&amp;MATCH(Headings!$D$15,INDIRECT(Front!$F$4&amp;"!$A:$A"),0)),-Headings!$I$15+A138,4),""),"")</f>
        <v/>
      </c>
      <c r="O138">
        <v>100</v>
      </c>
      <c r="P138" s="49" t="str">
        <f ca="1">IFERROR(HYPERLINK(IF(#REF!&gt;=A151+1,OFFSET(INDIRECT(#REF!&amp;"!$A$"&amp;MATCH(#REF!,INDIRECT(#REF!&amp;"!$A:$A"),0)),-#REF!+A151,0),"")),"")</f>
        <v/>
      </c>
      <c r="Q138" s="36"/>
      <c r="R138" s="36"/>
      <c r="S138" s="36"/>
      <c r="T138" s="36"/>
      <c r="U138" t="str">
        <f ca="1">IFERROR(IF(Headings!$I$25&gt;=A151+1,OFFSET(INDIRECT($F$4&amp;"!$A$"&amp;MATCH(Headings!$D$25,INDIRECT($F$4&amp;"!$A:$A"),0)),-Headings!$I$25+A151,1),""),"")</f>
        <v/>
      </c>
      <c r="V138" s="18" t="str">
        <f ca="1">IFERROR(IF(Headings!$I$25&gt;=A151+1,OFFSET(INDIRECT($F$4&amp;"!$A$"&amp;MATCH(Headings!$D$25,INDIRECT($F$4&amp;"!$A:$A"),0)),-Headings!$I$25+A151,1)/SUM($U$38:$U$139),""),"")</f>
        <v/>
      </c>
      <c r="W138" t="str">
        <f ca="1">IFERROR(IF(Headings!$I$25&gt;=A151+1,OFFSET(INDIRECT($F$4&amp;"!$A$"&amp;MATCH(Headings!$D$25,INDIRECT($F$4&amp;"!$A:$A"),0)),-Headings!$I$25+A151,2),""),"")</f>
        <v/>
      </c>
      <c r="X138" s="18" t="str">
        <f ca="1">IFERROR(IF(Headings!$I$25&gt;=A151+1,OFFSET(INDIRECT($F$4&amp;"!$A$"&amp;MATCH(Headings!$D$25,INDIRECT($F$4&amp;"!$A:$A"),0)),-Headings!$I$25+A151,2)/SUM($W$38:$W$139),""),"")</f>
        <v/>
      </c>
    </row>
    <row r="139" spans="1:24" ht="15" x14ac:dyDescent="0.25">
      <c r="A139">
        <v>88</v>
      </c>
      <c r="D139" s="36" t="str">
        <f ca="1">IFERROR(IF(Headings!$I$15&gt;=A139+1,OFFSET(INDIRECT(Front!$F$4&amp;"!$A$"&amp;MATCH(Headings!$D$15,INDIRECT(Front!$F$4&amp;"!$A:$A"),0)),-Headings!$I$15+A139,0),""),"")</f>
        <v/>
      </c>
      <c r="E139" s="36"/>
      <c r="F139" s="36"/>
      <c r="G139" s="36"/>
      <c r="H139" s="36"/>
      <c r="I139" s="36"/>
      <c r="J139" t="str">
        <f ca="1">IFERROR(IF(Headings!$I$15&gt;=A139+1,OFFSET(INDIRECT(Front!$F$4&amp;"!$A$"&amp;MATCH(Headings!$D$15,INDIRECT(Front!$F$4&amp;"!$A:$A"),0)),-Headings!$I$15+A139,1),""),"")</f>
        <v/>
      </c>
      <c r="K139" s="5" t="str">
        <f ca="1">IFERROR(IF(Headings!$I$15&gt;=A139+1,OFFSET(INDIRECT(Front!$F$4&amp;"!$A$"&amp;MATCH(Headings!$D$15,INDIRECT(Front!$F$4&amp;"!$A:$A"),0)),-Headings!$I$15+A139,2)/(J139*1024),""),"")</f>
        <v/>
      </c>
      <c r="L139" t="str">
        <f ca="1">IFERROR(IF(Headings!$I$15&gt;=A139+1,OFFSET(INDIRECT(Front!$F$4&amp;"!$A$"&amp;MATCH(Headings!$D$15,INDIRECT(Front!$F$4&amp;"!$A:$A"),0)),-Headings!$I$15+A139,3),""),"")</f>
        <v/>
      </c>
      <c r="M139" t="str">
        <f ca="1">IFERROR(IF(Headings!$I$15&gt;=A139+1,OFFSET(INDIRECT(Front!$F$4&amp;"!$A$"&amp;MATCH(Headings!$D$15,INDIRECT(Front!$F$4&amp;"!$A:$A"),0)),-Headings!$I$15+A139,4),""),"")</f>
        <v/>
      </c>
      <c r="P139" s="49" t="str">
        <f ca="1">IFERROR(HYPERLINK(IF(#REF!&gt;=A152+1,OFFSET(INDIRECT(#REF!&amp;"!$A$"&amp;MATCH(#REF!,INDIRECT(#REF!&amp;"!$A:$A"),0)),-#REF!+A152,0),"")),"")</f>
        <v/>
      </c>
      <c r="Q139" s="36"/>
      <c r="R139" s="36"/>
      <c r="S139" s="36"/>
      <c r="T139" s="36"/>
      <c r="U139" t="str">
        <f ca="1">IFERROR(IF(Headings!$I$25&gt;=A152+1,OFFSET(INDIRECT($F$4&amp;"!$A$"&amp;MATCH(Headings!$D$25,INDIRECT($F$4&amp;"!$A:$A"),0)),-Headings!$I$25+A152,1),""),"")</f>
        <v/>
      </c>
      <c r="V139" s="18" t="str">
        <f ca="1">IFERROR(IF(Headings!$I$25&gt;=A152+1,OFFSET(INDIRECT($F$4&amp;"!$A$"&amp;MATCH(Headings!$D$25,INDIRECT($F$4&amp;"!$A:$A"),0)),-Headings!$I$25+A152,1)/SUM($U$38:$U$139),""),"")</f>
        <v/>
      </c>
      <c r="W139" t="str">
        <f ca="1">IFERROR(IF(Headings!$I$25&gt;=A152+1,OFFSET(INDIRECT($F$4&amp;"!$A$"&amp;MATCH(Headings!$D$25,INDIRECT($F$4&amp;"!$A:$A"),0)),-Headings!$I$25+A152,2),""),"")</f>
        <v/>
      </c>
      <c r="X139" s="18" t="str">
        <f ca="1">IFERROR(IF(Headings!$I$25&gt;=A152+1,OFFSET(INDIRECT($F$4&amp;"!$A$"&amp;MATCH(Headings!$D$25,INDIRECT($F$4&amp;"!$A:$A"),0)),-Headings!$I$25+A152,2)/SUM($W$38:$W$139),""),"")</f>
        <v/>
      </c>
    </row>
    <row r="140" spans="1:24" ht="15" x14ac:dyDescent="0.25">
      <c r="A140">
        <v>89</v>
      </c>
      <c r="D140" s="36" t="str">
        <f ca="1">IFERROR(IF(Headings!$I$15&gt;=A140+1,OFFSET(INDIRECT(Front!$F$4&amp;"!$A$"&amp;MATCH(Headings!$D$15,INDIRECT(Front!$F$4&amp;"!$A:$A"),0)),-Headings!$I$15+A140,0),""),"")</f>
        <v/>
      </c>
      <c r="E140" s="36"/>
      <c r="F140" s="36"/>
      <c r="G140" s="36"/>
      <c r="H140" s="36"/>
      <c r="I140" s="36"/>
      <c r="J140" t="str">
        <f ca="1">IFERROR(IF(Headings!$I$15&gt;=A140+1,OFFSET(INDIRECT(Front!$F$4&amp;"!$A$"&amp;MATCH(Headings!$D$15,INDIRECT(Front!$F$4&amp;"!$A:$A"),0)),-Headings!$I$15+A140,1),""),"")</f>
        <v/>
      </c>
      <c r="K140" s="5" t="str">
        <f ca="1">IFERROR(IF(Headings!$I$15&gt;=A140+1,OFFSET(INDIRECT(Front!$F$4&amp;"!$A$"&amp;MATCH(Headings!$D$15,INDIRECT(Front!$F$4&amp;"!$A:$A"),0)),-Headings!$I$15+A140,2)/(J140*1024),""),"")</f>
        <v/>
      </c>
      <c r="L140" t="str">
        <f ca="1">IFERROR(IF(Headings!$I$15&gt;=A140+1,OFFSET(INDIRECT(Front!$F$4&amp;"!$A$"&amp;MATCH(Headings!$D$15,INDIRECT(Front!$F$4&amp;"!$A:$A"),0)),-Headings!$I$15+A140,3),""),"")</f>
        <v/>
      </c>
      <c r="M140" t="str">
        <f ca="1">IFERROR(IF(Headings!$I$15&gt;=A140+1,OFFSET(INDIRECT(Front!$F$4&amp;"!$A$"&amp;MATCH(Headings!$D$15,INDIRECT(Front!$F$4&amp;"!$A:$A"),0)),-Headings!$I$15+A140,4),""),"")</f>
        <v/>
      </c>
    </row>
    <row r="141" spans="1:24" ht="15" x14ac:dyDescent="0.25">
      <c r="A141">
        <v>90</v>
      </c>
      <c r="D141" s="36" t="str">
        <f ca="1">IFERROR(IF(Headings!$I$15&gt;=A141+1,OFFSET(INDIRECT(Front!$F$4&amp;"!$A$"&amp;MATCH(Headings!$D$15,INDIRECT(Front!$F$4&amp;"!$A:$A"),0)),-Headings!$I$15+A141,0),""),"")</f>
        <v/>
      </c>
      <c r="E141" s="36"/>
      <c r="F141" s="36"/>
      <c r="G141" s="36"/>
      <c r="H141" s="36"/>
      <c r="I141" s="36"/>
      <c r="J141" t="str">
        <f ca="1">IFERROR(IF(Headings!$I$15&gt;=A141+1,OFFSET(INDIRECT(Front!$F$4&amp;"!$A$"&amp;MATCH(Headings!$D$15,INDIRECT(Front!$F$4&amp;"!$A:$A"),0)),-Headings!$I$15+A141,1),""),"")</f>
        <v/>
      </c>
      <c r="K141" s="5" t="str">
        <f ca="1">IFERROR(IF(Headings!$I$15&gt;=A141+1,OFFSET(INDIRECT(Front!$F$4&amp;"!$A$"&amp;MATCH(Headings!$D$15,INDIRECT(Front!$F$4&amp;"!$A:$A"),0)),-Headings!$I$15+A141,2)/(J141*1024),""),"")</f>
        <v/>
      </c>
      <c r="L141" t="str">
        <f ca="1">IFERROR(IF(Headings!$I$15&gt;=A141+1,OFFSET(INDIRECT(Front!$F$4&amp;"!$A$"&amp;MATCH(Headings!$D$15,INDIRECT(Front!$F$4&amp;"!$A:$A"),0)),-Headings!$I$15+A141,3),""),"")</f>
        <v/>
      </c>
      <c r="M141" t="str">
        <f ca="1">IFERROR(IF(Headings!$I$15&gt;=A141+1,OFFSET(INDIRECT(Front!$F$4&amp;"!$A$"&amp;MATCH(Headings!$D$15,INDIRECT(Front!$F$4&amp;"!$A:$A"),0)),-Headings!$I$15+A141,4),""),"")</f>
        <v/>
      </c>
    </row>
    <row r="142" spans="1:24" ht="15" x14ac:dyDescent="0.25">
      <c r="A142">
        <v>91</v>
      </c>
      <c r="D142" s="36" t="str">
        <f ca="1">IFERROR(IF(Headings!$I$15&gt;=A142+1,OFFSET(INDIRECT(Front!$F$4&amp;"!$A$"&amp;MATCH(Headings!$D$15,INDIRECT(Front!$F$4&amp;"!$A:$A"),0)),-Headings!$I$15+A142,0),""),"")</f>
        <v/>
      </c>
      <c r="E142" s="36"/>
      <c r="F142" s="36"/>
      <c r="G142" s="36"/>
      <c r="H142" s="36"/>
      <c r="I142" s="36"/>
      <c r="J142" t="str">
        <f ca="1">IFERROR(IF(Headings!$I$15&gt;=A142+1,OFFSET(INDIRECT(Front!$F$4&amp;"!$A$"&amp;MATCH(Headings!$D$15,INDIRECT(Front!$F$4&amp;"!$A:$A"),0)),-Headings!$I$15+A142,1),""),"")</f>
        <v/>
      </c>
      <c r="K142" s="5" t="str">
        <f ca="1">IFERROR(IF(Headings!$I$15&gt;=A142+1,OFFSET(INDIRECT(Front!$F$4&amp;"!$A$"&amp;MATCH(Headings!$D$15,INDIRECT(Front!$F$4&amp;"!$A:$A"),0)),-Headings!$I$15+A142,2)/(J142*1024),""),"")</f>
        <v/>
      </c>
      <c r="L142" t="str">
        <f ca="1">IFERROR(IF(Headings!$I$15&gt;=A142+1,OFFSET(INDIRECT(Front!$F$4&amp;"!$A$"&amp;MATCH(Headings!$D$15,INDIRECT(Front!$F$4&amp;"!$A:$A"),0)),-Headings!$I$15+A142,3),""),"")</f>
        <v/>
      </c>
      <c r="M142" t="str">
        <f ca="1">IFERROR(IF(Headings!$I$15&gt;=A142+1,OFFSET(INDIRECT(Front!$F$4&amp;"!$A$"&amp;MATCH(Headings!$D$15,INDIRECT(Front!$F$4&amp;"!$A:$A"),0)),-Headings!$I$15+A142,4),""),"")</f>
        <v/>
      </c>
    </row>
    <row r="143" spans="1:24" ht="15" x14ac:dyDescent="0.25">
      <c r="A143">
        <v>92</v>
      </c>
      <c r="D143" s="36" t="str">
        <f ca="1">IFERROR(IF(Headings!$I$15&gt;=A143+1,OFFSET(INDIRECT(Front!$F$4&amp;"!$A$"&amp;MATCH(Headings!$D$15,INDIRECT(Front!$F$4&amp;"!$A:$A"),0)),-Headings!$I$15+A143,0),""),"")</f>
        <v/>
      </c>
      <c r="E143" s="36"/>
      <c r="F143" s="36"/>
      <c r="G143" s="36"/>
      <c r="H143" s="36"/>
      <c r="I143" s="36"/>
      <c r="J143" t="str">
        <f ca="1">IFERROR(IF(Headings!$I$15&gt;=A143+1,OFFSET(INDIRECT(Front!$F$4&amp;"!$A$"&amp;MATCH(Headings!$D$15,INDIRECT(Front!$F$4&amp;"!$A:$A"),0)),-Headings!$I$15+A143,1),""),"")</f>
        <v/>
      </c>
      <c r="K143" s="5" t="str">
        <f ca="1">IFERROR(IF(Headings!$I$15&gt;=A143+1,OFFSET(INDIRECT(Front!$F$4&amp;"!$A$"&amp;MATCH(Headings!$D$15,INDIRECT(Front!$F$4&amp;"!$A:$A"),0)),-Headings!$I$15+A143,2)/(J143*1024),""),"")</f>
        <v/>
      </c>
      <c r="L143" t="str">
        <f ca="1">IFERROR(IF(Headings!$I$15&gt;=A143+1,OFFSET(INDIRECT(Front!$F$4&amp;"!$A$"&amp;MATCH(Headings!$D$15,INDIRECT(Front!$F$4&amp;"!$A:$A"),0)),-Headings!$I$15+A143,3),""),"")</f>
        <v/>
      </c>
      <c r="M143" t="str">
        <f ca="1">IFERROR(IF(Headings!$I$15&gt;=A143+1,OFFSET(INDIRECT(Front!$F$4&amp;"!$A$"&amp;MATCH(Headings!$D$15,INDIRECT(Front!$F$4&amp;"!$A:$A"),0)),-Headings!$I$15+A143,4),""),"")</f>
        <v/>
      </c>
    </row>
    <row r="144" spans="1:24" ht="15" x14ac:dyDescent="0.25">
      <c r="A144">
        <v>93</v>
      </c>
      <c r="D144" s="36" t="str">
        <f ca="1">IFERROR(IF(Headings!$I$15&gt;=A144+1,OFFSET(INDIRECT(Front!$F$4&amp;"!$A$"&amp;MATCH(Headings!$D$15,INDIRECT(Front!$F$4&amp;"!$A:$A"),0)),-Headings!$I$15+A144,0),""),"")</f>
        <v/>
      </c>
      <c r="E144" s="36"/>
      <c r="F144" s="36"/>
      <c r="G144" s="36"/>
      <c r="H144" s="36"/>
      <c r="I144" s="36"/>
      <c r="J144" t="str">
        <f ca="1">IFERROR(IF(Headings!$I$15&gt;=A144+1,OFFSET(INDIRECT(Front!$F$4&amp;"!$A$"&amp;MATCH(Headings!$D$15,INDIRECT(Front!$F$4&amp;"!$A:$A"),0)),-Headings!$I$15+A144,1),""),"")</f>
        <v/>
      </c>
      <c r="K144" s="5" t="str">
        <f ca="1">IFERROR(IF(Headings!$I$15&gt;=A144+1,OFFSET(INDIRECT(Front!$F$4&amp;"!$A$"&amp;MATCH(Headings!$D$15,INDIRECT(Front!$F$4&amp;"!$A:$A"),0)),-Headings!$I$15+A144,2)/(J144*1024),""),"")</f>
        <v/>
      </c>
      <c r="L144" t="str">
        <f ca="1">IFERROR(IF(Headings!$I$15&gt;=A144+1,OFFSET(INDIRECT(Front!$F$4&amp;"!$A$"&amp;MATCH(Headings!$D$15,INDIRECT(Front!$F$4&amp;"!$A:$A"),0)),-Headings!$I$15+A144,3),""),"")</f>
        <v/>
      </c>
      <c r="M144" t="str">
        <f ca="1">IFERROR(IF(Headings!$I$15&gt;=A144+1,OFFSET(INDIRECT(Front!$F$4&amp;"!$A$"&amp;MATCH(Headings!$D$15,INDIRECT(Front!$F$4&amp;"!$A:$A"),0)),-Headings!$I$15+A144,4),""),"")</f>
        <v/>
      </c>
    </row>
    <row r="145" spans="1:13" ht="15" x14ac:dyDescent="0.25">
      <c r="A145">
        <v>94</v>
      </c>
      <c r="D145" s="36" t="str">
        <f ca="1">IFERROR(IF(Headings!$I$15&gt;=A145+1,OFFSET(INDIRECT(Front!$F$4&amp;"!$A$"&amp;MATCH(Headings!$D$15,INDIRECT(Front!$F$4&amp;"!$A:$A"),0)),-Headings!$I$15+A145,0),""),"")</f>
        <v/>
      </c>
      <c r="E145" s="36"/>
      <c r="F145" s="36"/>
      <c r="G145" s="36"/>
      <c r="H145" s="36"/>
      <c r="I145" s="36"/>
      <c r="J145" t="str">
        <f ca="1">IFERROR(IF(Headings!$I$15&gt;=A145+1,OFFSET(INDIRECT(Front!$F$4&amp;"!$A$"&amp;MATCH(Headings!$D$15,INDIRECT(Front!$F$4&amp;"!$A:$A"),0)),-Headings!$I$15+A145,1),""),"")</f>
        <v/>
      </c>
      <c r="K145" s="5" t="str">
        <f ca="1">IFERROR(IF(Headings!$I$15&gt;=A145+1,OFFSET(INDIRECT(Front!$F$4&amp;"!$A$"&amp;MATCH(Headings!$D$15,INDIRECT(Front!$F$4&amp;"!$A:$A"),0)),-Headings!$I$15+A145,2)/(J145*1024),""),"")</f>
        <v/>
      </c>
      <c r="L145" t="str">
        <f ca="1">IFERROR(IF(Headings!$I$15&gt;=A145+1,OFFSET(INDIRECT(Front!$F$4&amp;"!$A$"&amp;MATCH(Headings!$D$15,INDIRECT(Front!$F$4&amp;"!$A:$A"),0)),-Headings!$I$15+A145,3),""),"")</f>
        <v/>
      </c>
      <c r="M145" t="str">
        <f ca="1">IFERROR(IF(Headings!$I$15&gt;=A145+1,OFFSET(INDIRECT(Front!$F$4&amp;"!$A$"&amp;MATCH(Headings!$D$15,INDIRECT(Front!$F$4&amp;"!$A:$A"),0)),-Headings!$I$15+A145,4),""),"")</f>
        <v/>
      </c>
    </row>
    <row r="146" spans="1:13" ht="15" x14ac:dyDescent="0.25">
      <c r="A146">
        <v>95</v>
      </c>
      <c r="D146" s="36" t="str">
        <f ca="1">IFERROR(IF(Headings!$I$15&gt;=A146+1,OFFSET(INDIRECT(Front!$F$4&amp;"!$A$"&amp;MATCH(Headings!$D$15,INDIRECT(Front!$F$4&amp;"!$A:$A"),0)),-Headings!$I$15+A146,0),""),"")</f>
        <v/>
      </c>
      <c r="E146" s="36"/>
      <c r="F146" s="36"/>
      <c r="G146" s="36"/>
      <c r="H146" s="36"/>
      <c r="I146" s="36"/>
      <c r="J146" t="str">
        <f ca="1">IFERROR(IF(Headings!$I$15&gt;=A146+1,OFFSET(INDIRECT(Front!$F$4&amp;"!$A$"&amp;MATCH(Headings!$D$15,INDIRECT(Front!$F$4&amp;"!$A:$A"),0)),-Headings!$I$15+A146,1),""),"")</f>
        <v/>
      </c>
      <c r="K146" s="5" t="str">
        <f ca="1">IFERROR(IF(Headings!$I$15&gt;=A146+1,OFFSET(INDIRECT(Front!$F$4&amp;"!$A$"&amp;MATCH(Headings!$D$15,INDIRECT(Front!$F$4&amp;"!$A:$A"),0)),-Headings!$I$15+A146,2)/(J146*1024),""),"")</f>
        <v/>
      </c>
      <c r="L146" t="str">
        <f ca="1">IFERROR(IF(Headings!$I$15&gt;=A146+1,OFFSET(INDIRECT(Front!$F$4&amp;"!$A$"&amp;MATCH(Headings!$D$15,INDIRECT(Front!$F$4&amp;"!$A:$A"),0)),-Headings!$I$15+A146,3),""),"")</f>
        <v/>
      </c>
      <c r="M146" t="str">
        <f ca="1">IFERROR(IF(Headings!$I$15&gt;=A146+1,OFFSET(INDIRECT(Front!$F$4&amp;"!$A$"&amp;MATCH(Headings!$D$15,INDIRECT(Front!$F$4&amp;"!$A:$A"),0)),-Headings!$I$15+A146,4),""),"")</f>
        <v/>
      </c>
    </row>
    <row r="147" spans="1:13" ht="15" x14ac:dyDescent="0.25">
      <c r="A147">
        <v>96</v>
      </c>
      <c r="D147" s="36" t="str">
        <f ca="1">IFERROR(IF(Headings!$I$15&gt;=A147+1,OFFSET(INDIRECT(Front!$F$4&amp;"!$A$"&amp;MATCH(Headings!$D$15,INDIRECT(Front!$F$4&amp;"!$A:$A"),0)),-Headings!$I$15+A147,0),""),"")</f>
        <v/>
      </c>
      <c r="E147" s="36"/>
      <c r="F147" s="36"/>
      <c r="G147" s="36"/>
      <c r="H147" s="36"/>
      <c r="I147" s="36"/>
      <c r="J147" t="str">
        <f ca="1">IFERROR(IF(Headings!$I$15&gt;=A147+1,OFFSET(INDIRECT(Front!$F$4&amp;"!$A$"&amp;MATCH(Headings!$D$15,INDIRECT(Front!$F$4&amp;"!$A:$A"),0)),-Headings!$I$15+A147,1),""),"")</f>
        <v/>
      </c>
      <c r="K147" s="5" t="str">
        <f ca="1">IFERROR(IF(Headings!$I$15&gt;=A147+1,OFFSET(INDIRECT(Front!$F$4&amp;"!$A$"&amp;MATCH(Headings!$D$15,INDIRECT(Front!$F$4&amp;"!$A:$A"),0)),-Headings!$I$15+A147,2)/(J147*1024),""),"")</f>
        <v/>
      </c>
      <c r="L147" t="str">
        <f ca="1">IFERROR(IF(Headings!$I$15&gt;=A147+1,OFFSET(INDIRECT(Front!$F$4&amp;"!$A$"&amp;MATCH(Headings!$D$15,INDIRECT(Front!$F$4&amp;"!$A:$A"),0)),-Headings!$I$15+A147,3),""),"")</f>
        <v/>
      </c>
      <c r="M147" t="str">
        <f ca="1">IFERROR(IF(Headings!$I$15&gt;=A147+1,OFFSET(INDIRECT(Front!$F$4&amp;"!$A$"&amp;MATCH(Headings!$D$15,INDIRECT(Front!$F$4&amp;"!$A:$A"),0)),-Headings!$I$15+A147,4),""),"")</f>
        <v/>
      </c>
    </row>
    <row r="148" spans="1:13" ht="15" x14ac:dyDescent="0.25">
      <c r="A148">
        <v>97</v>
      </c>
      <c r="D148" s="36" t="str">
        <f ca="1">IFERROR(IF(Headings!$I$15&gt;=A148+1,OFFSET(INDIRECT(Front!$F$4&amp;"!$A$"&amp;MATCH(Headings!$D$15,INDIRECT(Front!$F$4&amp;"!$A:$A"),0)),-Headings!$I$15+A148,0),""),"")</f>
        <v/>
      </c>
      <c r="E148" s="36"/>
      <c r="F148" s="36"/>
      <c r="G148" s="36"/>
      <c r="H148" s="36"/>
      <c r="I148" s="36"/>
      <c r="J148" t="str">
        <f ca="1">IFERROR(IF(Headings!$I$15&gt;=A148+1,OFFSET(INDIRECT(Front!$F$4&amp;"!$A$"&amp;MATCH(Headings!$D$15,INDIRECT(Front!$F$4&amp;"!$A:$A"),0)),-Headings!$I$15+A148,1),""),"")</f>
        <v/>
      </c>
      <c r="K148" s="5" t="str">
        <f ca="1">IFERROR(IF(Headings!$I$15&gt;=A148+1,OFFSET(INDIRECT(Front!$F$4&amp;"!$A$"&amp;MATCH(Headings!$D$15,INDIRECT(Front!$F$4&amp;"!$A:$A"),0)),-Headings!$I$15+A148,2)/(J148*1024),""),"")</f>
        <v/>
      </c>
      <c r="L148" t="str">
        <f ca="1">IFERROR(IF(Headings!$I$15&gt;=A148+1,OFFSET(INDIRECT(Front!$F$4&amp;"!$A$"&amp;MATCH(Headings!$D$15,INDIRECT(Front!$F$4&amp;"!$A:$A"),0)),-Headings!$I$15+A148,3),""),"")</f>
        <v/>
      </c>
      <c r="M148" t="str">
        <f ca="1">IFERROR(IF(Headings!$I$15&gt;=A148+1,OFFSET(INDIRECT(Front!$F$4&amp;"!$A$"&amp;MATCH(Headings!$D$15,INDIRECT(Front!$F$4&amp;"!$A:$A"),0)),-Headings!$I$15+A148,4),""),"")</f>
        <v/>
      </c>
    </row>
    <row r="149" spans="1:13" ht="15" x14ac:dyDescent="0.25">
      <c r="A149">
        <v>98</v>
      </c>
      <c r="D149" s="36" t="str">
        <f ca="1">IFERROR(IF(Headings!$I$15&gt;=A149+1,OFFSET(INDIRECT(Front!$F$4&amp;"!$A$"&amp;MATCH(Headings!$D$15,INDIRECT(Front!$F$4&amp;"!$A:$A"),0)),-Headings!$I$15+A149,0),""),"")</f>
        <v/>
      </c>
      <c r="E149" s="36"/>
      <c r="F149" s="36"/>
      <c r="G149" s="36"/>
      <c r="H149" s="36"/>
      <c r="I149" s="36"/>
      <c r="J149" t="str">
        <f ca="1">IFERROR(IF(Headings!$I$15&gt;=A149+1,OFFSET(INDIRECT(Front!$F$4&amp;"!$A$"&amp;MATCH(Headings!$D$15,INDIRECT(Front!$F$4&amp;"!$A:$A"),0)),-Headings!$I$15+A149,1),""),"")</f>
        <v/>
      </c>
      <c r="K149" s="5" t="str">
        <f ca="1">IFERROR(IF(Headings!$I$15&gt;=A149+1,OFFSET(INDIRECT(Front!$F$4&amp;"!$A$"&amp;MATCH(Headings!$D$15,INDIRECT(Front!$F$4&amp;"!$A:$A"),0)),-Headings!$I$15+A149,2)/(J149*1024),""),"")</f>
        <v/>
      </c>
      <c r="L149" t="str">
        <f ca="1">IFERROR(IF(Headings!$I$15&gt;=A149+1,OFFSET(INDIRECT(Front!$F$4&amp;"!$A$"&amp;MATCH(Headings!$D$15,INDIRECT(Front!$F$4&amp;"!$A:$A"),0)),-Headings!$I$15+A149,3),""),"")</f>
        <v/>
      </c>
      <c r="M149" t="str">
        <f ca="1">IFERROR(IF(Headings!$I$15&gt;=A149+1,OFFSET(INDIRECT(Front!$F$4&amp;"!$A$"&amp;MATCH(Headings!$D$15,INDIRECT(Front!$F$4&amp;"!$A:$A"),0)),-Headings!$I$15+A149,4),""),"")</f>
        <v/>
      </c>
    </row>
    <row r="150" spans="1:13" ht="15" x14ac:dyDescent="0.25">
      <c r="A150">
        <v>99</v>
      </c>
      <c r="D150" s="36" t="str">
        <f ca="1">IFERROR(IF(Headings!$I$15&gt;=A150+1,OFFSET(INDIRECT(Front!$F$4&amp;"!$A$"&amp;MATCH(Headings!$D$15,INDIRECT(Front!$F$4&amp;"!$A:$A"),0)),-Headings!$I$15+A150,0),""),"")</f>
        <v/>
      </c>
      <c r="E150" s="36"/>
      <c r="F150" s="36"/>
      <c r="G150" s="36"/>
      <c r="H150" s="36"/>
      <c r="I150" s="36"/>
      <c r="J150" t="str">
        <f ca="1">IFERROR(IF(Headings!$I$15&gt;=A150+1,OFFSET(INDIRECT(Front!$F$4&amp;"!$A$"&amp;MATCH(Headings!$D$15,INDIRECT(Front!$F$4&amp;"!$A:$A"),0)),-Headings!$I$15+A150,1),""),"")</f>
        <v/>
      </c>
      <c r="K150" s="5" t="str">
        <f ca="1">IFERROR(IF(Headings!$I$15&gt;=A150+1,OFFSET(INDIRECT(Front!$F$4&amp;"!$A$"&amp;MATCH(Headings!$D$15,INDIRECT(Front!$F$4&amp;"!$A:$A"),0)),-Headings!$I$15+A150,2)/(J150*1024),""),"")</f>
        <v/>
      </c>
      <c r="L150" t="str">
        <f ca="1">IFERROR(IF(Headings!$I$15&gt;=A150+1,OFFSET(INDIRECT(Front!$F$4&amp;"!$A$"&amp;MATCH(Headings!$D$15,INDIRECT(Front!$F$4&amp;"!$A:$A"),0)),-Headings!$I$15+A150,3),""),"")</f>
        <v/>
      </c>
      <c r="M150" t="str">
        <f ca="1">IFERROR(IF(Headings!$I$15&gt;=A150+1,OFFSET(INDIRECT(Front!$F$4&amp;"!$A$"&amp;MATCH(Headings!$D$15,INDIRECT(Front!$F$4&amp;"!$A:$A"),0)),-Headings!$I$15+A150,4),""),"")</f>
        <v/>
      </c>
    </row>
    <row r="151" spans="1:13" ht="15" x14ac:dyDescent="0.25">
      <c r="A151">
        <v>100</v>
      </c>
      <c r="D151" s="36" t="str">
        <f ca="1">IFERROR(IF(Headings!$I$15&gt;=A151+1,OFFSET(INDIRECT(Front!$F$4&amp;"!$A$"&amp;MATCH(Headings!$D$15,INDIRECT(Front!$F$4&amp;"!$A:$A"),0)),-Headings!$I$15+A151,0),""),"")</f>
        <v/>
      </c>
      <c r="E151" s="36"/>
      <c r="F151" s="36"/>
      <c r="G151" s="36"/>
      <c r="H151" s="36"/>
      <c r="I151" s="36"/>
      <c r="J151" t="str">
        <f ca="1">IFERROR(IF(Headings!$I$15&gt;=A151+1,OFFSET(INDIRECT(Front!$F$4&amp;"!$A$"&amp;MATCH(Headings!$D$15,INDIRECT(Front!$F$4&amp;"!$A:$A"),0)),-Headings!$I$15+A151,1),""),"")</f>
        <v/>
      </c>
      <c r="K151" s="5" t="str">
        <f ca="1">IFERROR(IF(Headings!$I$15&gt;=A151+1,OFFSET(INDIRECT(Front!$F$4&amp;"!$A$"&amp;MATCH(Headings!$D$15,INDIRECT(Front!$F$4&amp;"!$A:$A"),0)),-Headings!$I$15+A151,2)/(J151*1024),""),"")</f>
        <v/>
      </c>
      <c r="L151" t="str">
        <f ca="1">IFERROR(IF(Headings!$I$15&gt;=A151+1,OFFSET(INDIRECT(Front!$F$4&amp;"!$A$"&amp;MATCH(Headings!$D$15,INDIRECT(Front!$F$4&amp;"!$A:$A"),0)),-Headings!$I$15+A151,3),""),"")</f>
        <v/>
      </c>
      <c r="M151" t="str">
        <f ca="1">IFERROR(IF(Headings!$I$15&gt;=A151+1,OFFSET(INDIRECT(Front!$F$4&amp;"!$A$"&amp;MATCH(Headings!$D$15,INDIRECT(Front!$F$4&amp;"!$A:$A"),0)),-Headings!$I$15+A151,4),""),"")</f>
        <v/>
      </c>
    </row>
    <row r="152" spans="1:13" ht="15" x14ac:dyDescent="0.25">
      <c r="A152">
        <v>101</v>
      </c>
      <c r="D152" s="36" t="str">
        <f ca="1">IFERROR(IF(Headings!$I$15&gt;=A152+1,OFFSET(INDIRECT(Front!$F$4&amp;"!$A$"&amp;MATCH(Headings!$D$15,INDIRECT(Front!$F$4&amp;"!$A:$A"),0)),-Headings!$I$15+A152,0),""),"")</f>
        <v/>
      </c>
      <c r="E152" s="36"/>
      <c r="F152" s="36"/>
      <c r="G152" s="36"/>
      <c r="H152" s="36"/>
      <c r="I152" s="36"/>
      <c r="J152" t="str">
        <f ca="1">IFERROR(IF(Headings!$I$15&gt;=A152+1,OFFSET(INDIRECT(Front!$F$4&amp;"!$A$"&amp;MATCH(Headings!$D$15,INDIRECT(Front!$F$4&amp;"!$A:$A"),0)),-Headings!$I$15+A152,1),""),"")</f>
        <v/>
      </c>
      <c r="K152" s="5" t="str">
        <f ca="1">IFERROR(IF(Headings!$I$15&gt;=A152+1,OFFSET(INDIRECT(Front!$F$4&amp;"!$A$"&amp;MATCH(Headings!$D$15,INDIRECT(Front!$F$4&amp;"!$A:$A"),0)),-Headings!$I$15+A152,2)/(J152*1024),""),"")</f>
        <v/>
      </c>
      <c r="L152" t="str">
        <f ca="1">IFERROR(IF(Headings!$I$15&gt;=A152+1,OFFSET(INDIRECT(Front!$F$4&amp;"!$A$"&amp;MATCH(Headings!$D$15,INDIRECT(Front!$F$4&amp;"!$A:$A"),0)),-Headings!$I$15+A152,3),""),"")</f>
        <v/>
      </c>
      <c r="M152" t="str">
        <f ca="1">IFERROR(IF(Headings!$I$15&gt;=A152+1,OFFSET(INDIRECT(Front!$F$4&amp;"!$A$"&amp;MATCH(Headings!$D$15,INDIRECT(Front!$F$4&amp;"!$A:$A"),0)),-Headings!$I$15+A152,4),""),"")</f>
        <v/>
      </c>
    </row>
    <row r="153" spans="1:13" ht="15" x14ac:dyDescent="0.25">
      <c r="A153">
        <v>102</v>
      </c>
      <c r="D153" s="36" t="str">
        <f ca="1">IFERROR(IF(Headings!$I$15&gt;=A153+1,OFFSET(INDIRECT(Front!$F$4&amp;"!$A$"&amp;MATCH(Headings!$D$15,INDIRECT(Front!$F$4&amp;"!$A:$A"),0)),-Headings!$I$15+A153,0),""),"")</f>
        <v/>
      </c>
      <c r="E153" s="36"/>
      <c r="F153" s="36"/>
      <c r="G153" s="36"/>
      <c r="H153" s="36"/>
      <c r="I153" s="36"/>
      <c r="J153" t="str">
        <f ca="1">IFERROR(IF(Headings!$I$15&gt;=A153+1,OFFSET(INDIRECT(Front!$F$4&amp;"!$A$"&amp;MATCH(Headings!$D$15,INDIRECT(Front!$F$4&amp;"!$A:$A"),0)),-Headings!$I$15+A153,1),""),"")</f>
        <v/>
      </c>
      <c r="K153" s="5" t="str">
        <f ca="1">IFERROR(IF(Headings!$I$15&gt;=A153+1,OFFSET(INDIRECT(Front!$F$4&amp;"!$A$"&amp;MATCH(Headings!$D$15,INDIRECT(Front!$F$4&amp;"!$A:$A"),0)),-Headings!$I$15+A153,2)/(J153*1024),""),"")</f>
        <v/>
      </c>
      <c r="L153" t="str">
        <f ca="1">IFERROR(IF(Headings!$I$15&gt;=A153+1,OFFSET(INDIRECT(Front!$F$4&amp;"!$A$"&amp;MATCH(Headings!$D$15,INDIRECT(Front!$F$4&amp;"!$A:$A"),0)),-Headings!$I$15+A153,3),""),"")</f>
        <v/>
      </c>
      <c r="M153" t="str">
        <f ca="1">IFERROR(IF(Headings!$I$15&gt;=A153+1,OFFSET(INDIRECT(Front!$F$4&amp;"!$A$"&amp;MATCH(Headings!$D$15,INDIRECT(Front!$F$4&amp;"!$A:$A"),0)),-Headings!$I$15+A153,4),""),"")</f>
        <v/>
      </c>
    </row>
    <row r="154" spans="1:13" ht="15" x14ac:dyDescent="0.25">
      <c r="A154">
        <v>103</v>
      </c>
      <c r="D154" s="36" t="str">
        <f ca="1">IFERROR(IF(Headings!$I$15&gt;=A154+1,OFFSET(INDIRECT(Front!$F$4&amp;"!$A$"&amp;MATCH(Headings!$D$15,INDIRECT(Front!$F$4&amp;"!$A:$A"),0)),-Headings!$I$15+A154,0),""),"")</f>
        <v/>
      </c>
      <c r="E154" s="36"/>
      <c r="F154" s="36"/>
      <c r="G154" s="36"/>
      <c r="H154" s="36"/>
      <c r="I154" s="36"/>
      <c r="J154" t="str">
        <f ca="1">IFERROR(IF(Headings!$I$15&gt;=A154+1,OFFSET(INDIRECT(Front!$F$4&amp;"!$A$"&amp;MATCH(Headings!$D$15,INDIRECT(Front!$F$4&amp;"!$A:$A"),0)),-Headings!$I$15+A154,1),""),"")</f>
        <v/>
      </c>
      <c r="K154" s="5" t="str">
        <f ca="1">IFERROR(IF(Headings!$I$15&gt;=A154+1,OFFSET(INDIRECT(Front!$F$4&amp;"!$A$"&amp;MATCH(Headings!$D$15,INDIRECT(Front!$F$4&amp;"!$A:$A"),0)),-Headings!$I$15+A154,2)/(J154*1024),""),"")</f>
        <v/>
      </c>
      <c r="L154" t="str">
        <f ca="1">IFERROR(IF(Headings!$I$15&gt;=A154+1,OFFSET(INDIRECT(Front!$F$4&amp;"!$A$"&amp;MATCH(Headings!$D$15,INDIRECT(Front!$F$4&amp;"!$A:$A"),0)),-Headings!$I$15+A154,3),""),"")</f>
        <v/>
      </c>
      <c r="M154" t="str">
        <f ca="1">IFERROR(IF(Headings!$I$15&gt;=A154+1,OFFSET(INDIRECT(Front!$F$4&amp;"!$A$"&amp;MATCH(Headings!$D$15,INDIRECT(Front!$F$4&amp;"!$A:$A"),0)),-Headings!$I$15+A154,4),""),"")</f>
        <v/>
      </c>
    </row>
    <row r="155" spans="1:13" ht="15" x14ac:dyDescent="0.25">
      <c r="A155">
        <v>104</v>
      </c>
      <c r="D155" s="36" t="str">
        <f ca="1">IFERROR(IF(Headings!$I$15&gt;=A155+1,OFFSET(INDIRECT(Front!$F$4&amp;"!$A$"&amp;MATCH(Headings!$D$15,INDIRECT(Front!$F$4&amp;"!$A:$A"),0)),-Headings!$I$15+A155,0),""),"")</f>
        <v/>
      </c>
      <c r="E155" s="36"/>
      <c r="F155" s="36"/>
      <c r="G155" s="36"/>
      <c r="H155" s="36"/>
      <c r="I155" s="36"/>
      <c r="J155" t="str">
        <f ca="1">IFERROR(IF(Headings!$I$15&gt;=A155+1,OFFSET(INDIRECT(Front!$F$4&amp;"!$A$"&amp;MATCH(Headings!$D$15,INDIRECT(Front!$F$4&amp;"!$A:$A"),0)),-Headings!$I$15+A155,1),""),"")</f>
        <v/>
      </c>
      <c r="K155" s="5" t="str">
        <f ca="1">IFERROR(IF(Headings!$I$15&gt;=A155+1,OFFSET(INDIRECT(Front!$F$4&amp;"!$A$"&amp;MATCH(Headings!$D$15,INDIRECT(Front!$F$4&amp;"!$A:$A"),0)),-Headings!$I$15+A155,2)/(J155*1024),""),"")</f>
        <v/>
      </c>
      <c r="L155" t="str">
        <f ca="1">IFERROR(IF(Headings!$I$15&gt;=A155+1,OFFSET(INDIRECT(Front!$F$4&amp;"!$A$"&amp;MATCH(Headings!$D$15,INDIRECT(Front!$F$4&amp;"!$A:$A"),0)),-Headings!$I$15+A155,3),""),"")</f>
        <v/>
      </c>
      <c r="M155" t="str">
        <f ca="1">IFERROR(IF(Headings!$I$15&gt;=A155+1,OFFSET(INDIRECT(Front!$F$4&amp;"!$A$"&amp;MATCH(Headings!$D$15,INDIRECT(Front!$F$4&amp;"!$A:$A"),0)),-Headings!$I$15+A155,4),""),"")</f>
        <v/>
      </c>
    </row>
    <row r="156" spans="1:13" ht="15" x14ac:dyDescent="0.25">
      <c r="A156">
        <v>105</v>
      </c>
      <c r="D156" s="36" t="str">
        <f ca="1">IFERROR(IF(Headings!$I$15&gt;=A156+1,OFFSET(INDIRECT(Front!$F$4&amp;"!$A$"&amp;MATCH(Headings!$D$15,INDIRECT(Front!$F$4&amp;"!$A:$A"),0)),-Headings!$I$15+A156,0),""),"")</f>
        <v/>
      </c>
      <c r="E156" s="36"/>
      <c r="F156" s="36"/>
      <c r="G156" s="36"/>
      <c r="H156" s="36"/>
      <c r="I156" s="36"/>
      <c r="J156" t="str">
        <f ca="1">IFERROR(IF(Headings!$I$15&gt;=A156+1,OFFSET(INDIRECT(Front!$F$4&amp;"!$A$"&amp;MATCH(Headings!$D$15,INDIRECT(Front!$F$4&amp;"!$A:$A"),0)),-Headings!$I$15+A156,1),""),"")</f>
        <v/>
      </c>
      <c r="K156" s="5" t="str">
        <f ca="1">IFERROR(IF(Headings!$I$15&gt;=A156+1,OFFSET(INDIRECT(Front!$F$4&amp;"!$A$"&amp;MATCH(Headings!$D$15,INDIRECT(Front!$F$4&amp;"!$A:$A"),0)),-Headings!$I$15+A156,2)/(J156*1024),""),"")</f>
        <v/>
      </c>
      <c r="L156" t="str">
        <f ca="1">IFERROR(IF(Headings!$I$15&gt;=A156+1,OFFSET(INDIRECT(Front!$F$4&amp;"!$A$"&amp;MATCH(Headings!$D$15,INDIRECT(Front!$F$4&amp;"!$A:$A"),0)),-Headings!$I$15+A156,3),""),"")</f>
        <v/>
      </c>
      <c r="M156" t="str">
        <f ca="1">IFERROR(IF(Headings!$I$15&gt;=A156+1,OFFSET(INDIRECT(Front!$F$4&amp;"!$A$"&amp;MATCH(Headings!$D$15,INDIRECT(Front!$F$4&amp;"!$A:$A"),0)),-Headings!$I$15+A156,4),""),"")</f>
        <v/>
      </c>
    </row>
    <row r="157" spans="1:13" ht="15" x14ac:dyDescent="0.25">
      <c r="A157">
        <v>106</v>
      </c>
      <c r="D157" s="36" t="str">
        <f ca="1">IFERROR(IF(Headings!$I$15&gt;=A157+1,OFFSET(INDIRECT(Front!$F$4&amp;"!$A$"&amp;MATCH(Headings!$D$15,INDIRECT(Front!$F$4&amp;"!$A:$A"),0)),-Headings!$I$15+A157,0),""),"")</f>
        <v/>
      </c>
      <c r="E157" s="36"/>
      <c r="F157" s="36"/>
      <c r="G157" s="36"/>
      <c r="H157" s="36"/>
      <c r="I157" s="36"/>
      <c r="J157" t="str">
        <f ca="1">IFERROR(IF(Headings!$I$15&gt;=A157+1,OFFSET(INDIRECT(Front!$F$4&amp;"!$A$"&amp;MATCH(Headings!$D$15,INDIRECT(Front!$F$4&amp;"!$A:$A"),0)),-Headings!$I$15+A157,1),""),"")</f>
        <v/>
      </c>
      <c r="K157" s="5" t="str">
        <f ca="1">IFERROR(IF(Headings!$I$15&gt;=A157+1,OFFSET(INDIRECT(Front!$F$4&amp;"!$A$"&amp;MATCH(Headings!$D$15,INDIRECT(Front!$F$4&amp;"!$A:$A"),0)),-Headings!$I$15+A157,2)/(J157*1024),""),"")</f>
        <v/>
      </c>
      <c r="L157" t="str">
        <f ca="1">IFERROR(IF(Headings!$I$15&gt;=A157+1,OFFSET(INDIRECT(Front!$F$4&amp;"!$A$"&amp;MATCH(Headings!$D$15,INDIRECT(Front!$F$4&amp;"!$A:$A"),0)),-Headings!$I$15+A157,3),""),"")</f>
        <v/>
      </c>
      <c r="M157" t="str">
        <f ca="1">IFERROR(IF(Headings!$I$15&gt;=A157+1,OFFSET(INDIRECT(Front!$F$4&amp;"!$A$"&amp;MATCH(Headings!$D$15,INDIRECT(Front!$F$4&amp;"!$A:$A"),0)),-Headings!$I$15+A157,4),""),"")</f>
        <v/>
      </c>
    </row>
    <row r="158" spans="1:13" ht="15" x14ac:dyDescent="0.25">
      <c r="A158">
        <v>107</v>
      </c>
      <c r="D158" s="36" t="str">
        <f ca="1">IFERROR(IF(Headings!$I$15&gt;=A158+1,OFFSET(INDIRECT(Front!$F$4&amp;"!$A$"&amp;MATCH(Headings!$D$15,INDIRECT(Front!$F$4&amp;"!$A:$A"),0)),-Headings!$I$15+A158,0),""),"")</f>
        <v/>
      </c>
      <c r="E158" s="36"/>
      <c r="F158" s="36"/>
      <c r="G158" s="36"/>
      <c r="H158" s="36"/>
      <c r="I158" s="36"/>
      <c r="J158" t="str">
        <f ca="1">IFERROR(IF(Headings!$I$15&gt;=A158+1,OFFSET(INDIRECT(Front!$F$4&amp;"!$A$"&amp;MATCH(Headings!$D$15,INDIRECT(Front!$F$4&amp;"!$A:$A"),0)),-Headings!$I$15+A158,1),""),"")</f>
        <v/>
      </c>
      <c r="K158" s="5" t="str">
        <f ca="1">IFERROR(IF(Headings!$I$15&gt;=A158+1,OFFSET(INDIRECT(Front!$F$4&amp;"!$A$"&amp;MATCH(Headings!$D$15,INDIRECT(Front!$F$4&amp;"!$A:$A"),0)),-Headings!$I$15+A158,2)/(J158*1024),""),"")</f>
        <v/>
      </c>
      <c r="L158" t="str">
        <f ca="1">IFERROR(IF(Headings!$I$15&gt;=A158+1,OFFSET(INDIRECT(Front!$F$4&amp;"!$A$"&amp;MATCH(Headings!$D$15,INDIRECT(Front!$F$4&amp;"!$A:$A"),0)),-Headings!$I$15+A158,3),""),"")</f>
        <v/>
      </c>
      <c r="M158" t="str">
        <f ca="1">IFERROR(IF(Headings!$I$15&gt;=A158+1,OFFSET(INDIRECT(Front!$F$4&amp;"!$A$"&amp;MATCH(Headings!$D$15,INDIRECT(Front!$F$4&amp;"!$A:$A"),0)),-Headings!$I$15+A158,4),""),"")</f>
        <v/>
      </c>
    </row>
    <row r="159" spans="1:13" ht="15" x14ac:dyDescent="0.25">
      <c r="A159">
        <v>108</v>
      </c>
      <c r="D159" s="36" t="str">
        <f ca="1">IFERROR(IF(Headings!$I$15&gt;=A159+1,OFFSET(INDIRECT(Front!$F$4&amp;"!$A$"&amp;MATCH(Headings!$D$15,INDIRECT(Front!$F$4&amp;"!$A:$A"),0)),-Headings!$I$15+A159,0),""),"")</f>
        <v/>
      </c>
      <c r="E159" s="36"/>
      <c r="F159" s="36"/>
      <c r="G159" s="36"/>
      <c r="H159" s="36"/>
      <c r="I159" s="36"/>
      <c r="J159" t="str">
        <f ca="1">IFERROR(IF(Headings!$I$15&gt;=A159+1,OFFSET(INDIRECT(Front!$F$4&amp;"!$A$"&amp;MATCH(Headings!$D$15,INDIRECT(Front!$F$4&amp;"!$A:$A"),0)),-Headings!$I$15+A159,1),""),"")</f>
        <v/>
      </c>
      <c r="K159" s="5" t="str">
        <f ca="1">IFERROR(IF(Headings!$I$15&gt;=A159+1,OFFSET(INDIRECT(Front!$F$4&amp;"!$A$"&amp;MATCH(Headings!$D$15,INDIRECT(Front!$F$4&amp;"!$A:$A"),0)),-Headings!$I$15+A159,2)/(J159*1024),""),"")</f>
        <v/>
      </c>
      <c r="L159" t="str">
        <f ca="1">IFERROR(IF(Headings!$I$15&gt;=A159+1,OFFSET(INDIRECT(Front!$F$4&amp;"!$A$"&amp;MATCH(Headings!$D$15,INDIRECT(Front!$F$4&amp;"!$A:$A"),0)),-Headings!$I$15+A159,3),""),"")</f>
        <v/>
      </c>
      <c r="M159" t="str">
        <f ca="1">IFERROR(IF(Headings!$I$15&gt;=A159+1,OFFSET(INDIRECT(Front!$F$4&amp;"!$A$"&amp;MATCH(Headings!$D$15,INDIRECT(Front!$F$4&amp;"!$A:$A"),0)),-Headings!$I$15+A159,4),""),"")</f>
        <v/>
      </c>
    </row>
    <row r="160" spans="1:13" ht="15" x14ac:dyDescent="0.25">
      <c r="A160">
        <v>109</v>
      </c>
      <c r="D160" s="36" t="str">
        <f ca="1">IFERROR(IF(Headings!$I$15&gt;=A160+1,OFFSET(INDIRECT(Front!$F$4&amp;"!$A$"&amp;MATCH(Headings!$D$15,INDIRECT(Front!$F$4&amp;"!$A:$A"),0)),-Headings!$I$15+A160,0),""),"")</f>
        <v/>
      </c>
      <c r="E160" s="36"/>
      <c r="F160" s="36"/>
      <c r="G160" s="36"/>
      <c r="H160" s="36"/>
      <c r="I160" s="36"/>
      <c r="J160" t="str">
        <f ca="1">IFERROR(IF(Headings!$I$15&gt;=A160+1,OFFSET(INDIRECT(Front!$F$4&amp;"!$A$"&amp;MATCH(Headings!$D$15,INDIRECT(Front!$F$4&amp;"!$A:$A"),0)),-Headings!$I$15+A160,1),""),"")</f>
        <v/>
      </c>
      <c r="K160" s="5" t="str">
        <f ca="1">IFERROR(IF(Headings!$I$15&gt;=A160+1,OFFSET(INDIRECT(Front!$F$4&amp;"!$A$"&amp;MATCH(Headings!$D$15,INDIRECT(Front!$F$4&amp;"!$A:$A"),0)),-Headings!$I$15+A160,2)/(J160*1024),""),"")</f>
        <v/>
      </c>
      <c r="L160" t="str">
        <f ca="1">IFERROR(IF(Headings!$I$15&gt;=A160+1,OFFSET(INDIRECT(Front!$F$4&amp;"!$A$"&amp;MATCH(Headings!$D$15,INDIRECT(Front!$F$4&amp;"!$A:$A"),0)),-Headings!$I$15+A160,3),""),"")</f>
        <v/>
      </c>
      <c r="M160" t="str">
        <f ca="1">IFERROR(IF(Headings!$I$15&gt;=A160+1,OFFSET(INDIRECT(Front!$F$4&amp;"!$A$"&amp;MATCH(Headings!$D$15,INDIRECT(Front!$F$4&amp;"!$A:$A"),0)),-Headings!$I$15+A160,4),""),"")</f>
        <v/>
      </c>
    </row>
    <row r="161" spans="1:13" ht="15" x14ac:dyDescent="0.25">
      <c r="A161">
        <v>110</v>
      </c>
      <c r="D161" s="36" t="str">
        <f ca="1">IFERROR(IF(Headings!$I$15&gt;=A161+1,OFFSET(INDIRECT(Front!$F$4&amp;"!$A$"&amp;MATCH(Headings!$D$15,INDIRECT(Front!$F$4&amp;"!$A:$A"),0)),-Headings!$I$15+A161,0),""),"")</f>
        <v/>
      </c>
      <c r="E161" s="36"/>
      <c r="F161" s="36"/>
      <c r="G161" s="36"/>
      <c r="H161" s="36"/>
      <c r="I161" s="36"/>
      <c r="J161" t="str">
        <f ca="1">IFERROR(IF(Headings!$I$15&gt;=A161+1,OFFSET(INDIRECT(Front!$F$4&amp;"!$A$"&amp;MATCH(Headings!$D$15,INDIRECT(Front!$F$4&amp;"!$A:$A"),0)),-Headings!$I$15+A161,1),""),"")</f>
        <v/>
      </c>
      <c r="K161" s="5" t="str">
        <f ca="1">IFERROR(IF(Headings!$I$15&gt;=A161+1,OFFSET(INDIRECT(Front!$F$4&amp;"!$A$"&amp;MATCH(Headings!$D$15,INDIRECT(Front!$F$4&amp;"!$A:$A"),0)),-Headings!$I$15+A161,2)/(J161*1024),""),"")</f>
        <v/>
      </c>
      <c r="L161" t="str">
        <f ca="1">IFERROR(IF(Headings!$I$15&gt;=A161+1,OFFSET(INDIRECT(Front!$F$4&amp;"!$A$"&amp;MATCH(Headings!$D$15,INDIRECT(Front!$F$4&amp;"!$A:$A"),0)),-Headings!$I$15+A161,3),""),"")</f>
        <v/>
      </c>
      <c r="M161" t="str">
        <f ca="1">IFERROR(IF(Headings!$I$15&gt;=A161+1,OFFSET(INDIRECT(Front!$F$4&amp;"!$A$"&amp;MATCH(Headings!$D$15,INDIRECT(Front!$F$4&amp;"!$A:$A"),0)),-Headings!$I$15+A161,4),""),"")</f>
        <v/>
      </c>
    </row>
    <row r="162" spans="1:13" ht="15" x14ac:dyDescent="0.25">
      <c r="A162">
        <v>111</v>
      </c>
      <c r="D162" s="36" t="str">
        <f ca="1">IFERROR(IF(Headings!$I$15&gt;=A162+1,OFFSET(INDIRECT(Front!$F$4&amp;"!$A$"&amp;MATCH(Headings!$D$15,INDIRECT(Front!$F$4&amp;"!$A:$A"),0)),-Headings!$I$15+A162,0),""),"")</f>
        <v/>
      </c>
      <c r="E162" s="36"/>
      <c r="F162" s="36"/>
      <c r="G162" s="36"/>
      <c r="H162" s="36"/>
      <c r="I162" s="36"/>
      <c r="J162" t="str">
        <f ca="1">IFERROR(IF(Headings!$I$15&gt;=A162+1,OFFSET(INDIRECT(Front!$F$4&amp;"!$A$"&amp;MATCH(Headings!$D$15,INDIRECT(Front!$F$4&amp;"!$A:$A"),0)),-Headings!$I$15+A162,1),""),"")</f>
        <v/>
      </c>
      <c r="K162" s="5" t="str">
        <f ca="1">IFERROR(IF(Headings!$I$15&gt;=A162+1,OFFSET(INDIRECT(Front!$F$4&amp;"!$A$"&amp;MATCH(Headings!$D$15,INDIRECT(Front!$F$4&amp;"!$A:$A"),0)),-Headings!$I$15+A162,2)/(J162*1024),""),"")</f>
        <v/>
      </c>
      <c r="L162" t="str">
        <f ca="1">IFERROR(IF(Headings!$I$15&gt;=A162+1,OFFSET(INDIRECT(Front!$F$4&amp;"!$A$"&amp;MATCH(Headings!$D$15,INDIRECT(Front!$F$4&amp;"!$A:$A"),0)),-Headings!$I$15+A162,3),""),"")</f>
        <v/>
      </c>
      <c r="M162" t="str">
        <f ca="1">IFERROR(IF(Headings!$I$15&gt;=A162+1,OFFSET(INDIRECT(Front!$F$4&amp;"!$A$"&amp;MATCH(Headings!$D$15,INDIRECT(Front!$F$4&amp;"!$A:$A"),0)),-Headings!$I$15+A162,4),""),"")</f>
        <v/>
      </c>
    </row>
    <row r="163" spans="1:13" ht="15" x14ac:dyDescent="0.25">
      <c r="A163">
        <v>112</v>
      </c>
      <c r="D163" s="36" t="str">
        <f ca="1">IFERROR(IF(Headings!$I$15&gt;=A163+1,OFFSET(INDIRECT(Front!$F$4&amp;"!$A$"&amp;MATCH(Headings!$D$15,INDIRECT(Front!$F$4&amp;"!$A:$A"),0)),-Headings!$I$15+A163,0),""),"")</f>
        <v/>
      </c>
      <c r="E163" s="36"/>
      <c r="F163" s="36"/>
      <c r="G163" s="36"/>
      <c r="H163" s="36"/>
      <c r="I163" s="36"/>
      <c r="J163" t="str">
        <f ca="1">IFERROR(IF(Headings!$I$15&gt;=A163+1,OFFSET(INDIRECT(Front!$F$4&amp;"!$A$"&amp;MATCH(Headings!$D$15,INDIRECT(Front!$F$4&amp;"!$A:$A"),0)),-Headings!$I$15+A163,1),""),"")</f>
        <v/>
      </c>
      <c r="K163" s="5" t="str">
        <f ca="1">IFERROR(IF(Headings!$I$15&gt;=A163+1,OFFSET(INDIRECT(Front!$F$4&amp;"!$A$"&amp;MATCH(Headings!$D$15,INDIRECT(Front!$F$4&amp;"!$A:$A"),0)),-Headings!$I$15+A163,2)/(J163*1024),""),"")</f>
        <v/>
      </c>
      <c r="L163" t="str">
        <f ca="1">IFERROR(IF(Headings!$I$15&gt;=A163+1,OFFSET(INDIRECT(Front!$F$4&amp;"!$A$"&amp;MATCH(Headings!$D$15,INDIRECT(Front!$F$4&amp;"!$A:$A"),0)),-Headings!$I$15+A163,3),""),"")</f>
        <v/>
      </c>
      <c r="M163" t="str">
        <f ca="1">IFERROR(IF(Headings!$I$15&gt;=A163+1,OFFSET(INDIRECT(Front!$F$4&amp;"!$A$"&amp;MATCH(Headings!$D$15,INDIRECT(Front!$F$4&amp;"!$A:$A"),0)),-Headings!$I$15+A163,4),""),"")</f>
        <v/>
      </c>
    </row>
    <row r="164" spans="1:13" ht="15" x14ac:dyDescent="0.25">
      <c r="A164">
        <v>113</v>
      </c>
      <c r="D164" s="36" t="str">
        <f ca="1">IFERROR(IF(Headings!$I$15&gt;=A164+1,OFFSET(INDIRECT(Front!$F$4&amp;"!$A$"&amp;MATCH(Headings!$D$15,INDIRECT(Front!$F$4&amp;"!$A:$A"),0)),-Headings!$I$15+A164,0),""),"")</f>
        <v/>
      </c>
      <c r="E164" s="36"/>
      <c r="F164" s="36"/>
      <c r="G164" s="36"/>
      <c r="H164" s="36"/>
      <c r="I164" s="36"/>
      <c r="J164" t="str">
        <f ca="1">IFERROR(IF(Headings!$I$15&gt;=A164+1,OFFSET(INDIRECT(Front!$F$4&amp;"!$A$"&amp;MATCH(Headings!$D$15,INDIRECT(Front!$F$4&amp;"!$A:$A"),0)),-Headings!$I$15+A164,1),""),"")</f>
        <v/>
      </c>
      <c r="K164" s="5" t="str">
        <f ca="1">IFERROR(IF(Headings!$I$15&gt;=A164+1,OFFSET(INDIRECT(Front!$F$4&amp;"!$A$"&amp;MATCH(Headings!$D$15,INDIRECT(Front!$F$4&amp;"!$A:$A"),0)),-Headings!$I$15+A164,2)/(J164*1024),""),"")</f>
        <v/>
      </c>
      <c r="L164" t="str">
        <f ca="1">IFERROR(IF(Headings!$I$15&gt;=A164+1,OFFSET(INDIRECT(Front!$F$4&amp;"!$A$"&amp;MATCH(Headings!$D$15,INDIRECT(Front!$F$4&amp;"!$A:$A"),0)),-Headings!$I$15+A164,3),""),"")</f>
        <v/>
      </c>
      <c r="M164" t="str">
        <f ca="1">IFERROR(IF(Headings!$I$15&gt;=A164+1,OFFSET(INDIRECT(Front!$F$4&amp;"!$A$"&amp;MATCH(Headings!$D$15,INDIRECT(Front!$F$4&amp;"!$A:$A"),0)),-Headings!$I$15+A164,4),""),"")</f>
        <v/>
      </c>
    </row>
    <row r="165" spans="1:13" ht="15" x14ac:dyDescent="0.25">
      <c r="A165">
        <v>114</v>
      </c>
      <c r="D165" s="36" t="str">
        <f ca="1">IFERROR(IF(Headings!$I$15&gt;=A165+1,OFFSET(INDIRECT(Front!$F$4&amp;"!$A$"&amp;MATCH(Headings!$D$15,INDIRECT(Front!$F$4&amp;"!$A:$A"),0)),-Headings!$I$15+A165,0),""),"")</f>
        <v/>
      </c>
      <c r="E165" s="36"/>
      <c r="F165" s="36"/>
      <c r="G165" s="36"/>
      <c r="H165" s="36"/>
      <c r="I165" s="36"/>
      <c r="J165" t="str">
        <f ca="1">IFERROR(IF(Headings!$I$15&gt;=A165+1,OFFSET(INDIRECT(Front!$F$4&amp;"!$A$"&amp;MATCH(Headings!$D$15,INDIRECT(Front!$F$4&amp;"!$A:$A"),0)),-Headings!$I$15+A165,1),""),"")</f>
        <v/>
      </c>
      <c r="K165" s="5" t="str">
        <f ca="1">IFERROR(IF(Headings!$I$15&gt;=A165+1,OFFSET(INDIRECT(Front!$F$4&amp;"!$A$"&amp;MATCH(Headings!$D$15,INDIRECT(Front!$F$4&amp;"!$A:$A"),0)),-Headings!$I$15+A165,2)/(J165*1024),""),"")</f>
        <v/>
      </c>
      <c r="L165" t="str">
        <f ca="1">IFERROR(IF(Headings!$I$15&gt;=A165+1,OFFSET(INDIRECT(Front!$F$4&amp;"!$A$"&amp;MATCH(Headings!$D$15,INDIRECT(Front!$F$4&amp;"!$A:$A"),0)),-Headings!$I$15+A165,3),""),"")</f>
        <v/>
      </c>
      <c r="M165" t="str">
        <f ca="1">IFERROR(IF(Headings!$I$15&gt;=A165+1,OFFSET(INDIRECT(Front!$F$4&amp;"!$A$"&amp;MATCH(Headings!$D$15,INDIRECT(Front!$F$4&amp;"!$A:$A"),0)),-Headings!$I$15+A165,4),""),"")</f>
        <v/>
      </c>
    </row>
    <row r="166" spans="1:13" ht="15" x14ac:dyDescent="0.25">
      <c r="A166">
        <v>115</v>
      </c>
      <c r="D166" s="36" t="str">
        <f ca="1">IFERROR(IF(Headings!$I$15&gt;=A166+1,OFFSET(INDIRECT(Front!$F$4&amp;"!$A$"&amp;MATCH(Headings!$D$15,INDIRECT(Front!$F$4&amp;"!$A:$A"),0)),-Headings!$I$15+A166,0),""),"")</f>
        <v/>
      </c>
      <c r="E166" s="36"/>
      <c r="F166" s="36"/>
      <c r="G166" s="36"/>
      <c r="H166" s="36"/>
      <c r="I166" s="36"/>
      <c r="J166" t="str">
        <f ca="1">IFERROR(IF(Headings!$I$15&gt;=A166+1,OFFSET(INDIRECT(Front!$F$4&amp;"!$A$"&amp;MATCH(Headings!$D$15,INDIRECT(Front!$F$4&amp;"!$A:$A"),0)),-Headings!$I$15+A166,1),""),"")</f>
        <v/>
      </c>
      <c r="K166" s="5" t="str">
        <f ca="1">IFERROR(IF(Headings!$I$15&gt;=A166+1,OFFSET(INDIRECT(Front!$F$4&amp;"!$A$"&amp;MATCH(Headings!$D$15,INDIRECT(Front!$F$4&amp;"!$A:$A"),0)),-Headings!$I$15+A166,2)/(J166*1024),""),"")</f>
        <v/>
      </c>
      <c r="L166" t="str">
        <f ca="1">IFERROR(IF(Headings!$I$15&gt;=A166+1,OFFSET(INDIRECT(Front!$F$4&amp;"!$A$"&amp;MATCH(Headings!$D$15,INDIRECT(Front!$F$4&amp;"!$A:$A"),0)),-Headings!$I$15+A166,3),""),"")</f>
        <v/>
      </c>
      <c r="M166" t="str">
        <f ca="1">IFERROR(IF(Headings!$I$15&gt;=A166+1,OFFSET(INDIRECT(Front!$F$4&amp;"!$A$"&amp;MATCH(Headings!$D$15,INDIRECT(Front!$F$4&amp;"!$A:$A"),0)),-Headings!$I$15+A166,4),""),"")</f>
        <v/>
      </c>
    </row>
    <row r="167" spans="1:13" ht="15" x14ac:dyDescent="0.25">
      <c r="A167">
        <v>116</v>
      </c>
      <c r="D167" s="36" t="str">
        <f ca="1">IFERROR(IF(Headings!$I$15&gt;=A167+1,OFFSET(INDIRECT(Front!$F$4&amp;"!$A$"&amp;MATCH(Headings!$D$15,INDIRECT(Front!$F$4&amp;"!$A:$A"),0)),-Headings!$I$15+A167,0),""),"")</f>
        <v/>
      </c>
      <c r="E167" s="36"/>
      <c r="F167" s="36"/>
      <c r="G167" s="36"/>
      <c r="H167" s="36"/>
      <c r="I167" s="36"/>
      <c r="J167" t="str">
        <f ca="1">IFERROR(IF(Headings!$I$15&gt;=A167+1,OFFSET(INDIRECT(Front!$F$4&amp;"!$A$"&amp;MATCH(Headings!$D$15,INDIRECT(Front!$F$4&amp;"!$A:$A"),0)),-Headings!$I$15+A167,1),""),"")</f>
        <v/>
      </c>
      <c r="K167" s="5" t="str">
        <f ca="1">IFERROR(IF(Headings!$I$15&gt;=A167+1,OFFSET(INDIRECT(Front!$F$4&amp;"!$A$"&amp;MATCH(Headings!$D$15,INDIRECT(Front!$F$4&amp;"!$A:$A"),0)),-Headings!$I$15+A167,2)/(J167*1024),""),"")</f>
        <v/>
      </c>
      <c r="L167" t="str">
        <f ca="1">IFERROR(IF(Headings!$I$15&gt;=A167+1,OFFSET(INDIRECT(Front!$F$4&amp;"!$A$"&amp;MATCH(Headings!$D$15,INDIRECT(Front!$F$4&amp;"!$A:$A"),0)),-Headings!$I$15+A167,3),""),"")</f>
        <v/>
      </c>
      <c r="M167" t="str">
        <f ca="1">IFERROR(IF(Headings!$I$15&gt;=A167+1,OFFSET(INDIRECT(Front!$F$4&amp;"!$A$"&amp;MATCH(Headings!$D$15,INDIRECT(Front!$F$4&amp;"!$A:$A"),0)),-Headings!$I$15+A167,4),""),"")</f>
        <v/>
      </c>
    </row>
    <row r="168" spans="1:13" ht="15" x14ac:dyDescent="0.25">
      <c r="A168">
        <v>117</v>
      </c>
      <c r="D168" s="36" t="str">
        <f ca="1">IFERROR(IF(Headings!$I$15&gt;=A168+1,OFFSET(INDIRECT(Front!$F$4&amp;"!$A$"&amp;MATCH(Headings!$D$15,INDIRECT(Front!$F$4&amp;"!$A:$A"),0)),-Headings!$I$15+A168,0),""),"")</f>
        <v/>
      </c>
      <c r="E168" s="36"/>
      <c r="F168" s="36"/>
      <c r="G168" s="36"/>
      <c r="H168" s="36"/>
      <c r="I168" s="36"/>
      <c r="J168" t="str">
        <f ca="1">IFERROR(IF(Headings!$I$15&gt;=A168+1,OFFSET(INDIRECT(Front!$F$4&amp;"!$A$"&amp;MATCH(Headings!$D$15,INDIRECT(Front!$F$4&amp;"!$A:$A"),0)),-Headings!$I$15+A168,1),""),"")</f>
        <v/>
      </c>
      <c r="K168" s="5" t="str">
        <f ca="1">IFERROR(IF(Headings!$I$15&gt;=A168+1,OFFSET(INDIRECT(Front!$F$4&amp;"!$A$"&amp;MATCH(Headings!$D$15,INDIRECT(Front!$F$4&amp;"!$A:$A"),0)),-Headings!$I$15+A168,2)/(J168*1024),""),"")</f>
        <v/>
      </c>
      <c r="L168" t="str">
        <f ca="1">IFERROR(IF(Headings!$I$15&gt;=A168+1,OFFSET(INDIRECT(Front!$F$4&amp;"!$A$"&amp;MATCH(Headings!$D$15,INDIRECT(Front!$F$4&amp;"!$A:$A"),0)),-Headings!$I$15+A168,3),""),"")</f>
        <v/>
      </c>
      <c r="M168" t="str">
        <f ca="1">IFERROR(IF(Headings!$I$15&gt;=A168+1,OFFSET(INDIRECT(Front!$F$4&amp;"!$A$"&amp;MATCH(Headings!$D$15,INDIRECT(Front!$F$4&amp;"!$A:$A"),0)),-Headings!$I$15+A168,4),""),"")</f>
        <v/>
      </c>
    </row>
    <row r="169" spans="1:13" ht="15" x14ac:dyDescent="0.25">
      <c r="A169">
        <v>118</v>
      </c>
      <c r="D169" s="36" t="str">
        <f ca="1">IFERROR(IF(Headings!$I$15&gt;=A169+1,OFFSET(INDIRECT(Front!$F$4&amp;"!$A$"&amp;MATCH(Headings!$D$15,INDIRECT(Front!$F$4&amp;"!$A:$A"),0)),-Headings!$I$15+A169,0),""),"")</f>
        <v/>
      </c>
      <c r="E169" s="36"/>
      <c r="F169" s="36"/>
      <c r="G169" s="36"/>
      <c r="H169" s="36"/>
      <c r="I169" s="36"/>
      <c r="J169" t="str">
        <f ca="1">IFERROR(IF(Headings!$I$15&gt;=A169+1,OFFSET(INDIRECT(Front!$F$4&amp;"!$A$"&amp;MATCH(Headings!$D$15,INDIRECT(Front!$F$4&amp;"!$A:$A"),0)),-Headings!$I$15+A169,1),""),"")</f>
        <v/>
      </c>
      <c r="K169" s="5" t="str">
        <f ca="1">IFERROR(IF(Headings!$I$15&gt;=A169+1,OFFSET(INDIRECT(Front!$F$4&amp;"!$A$"&amp;MATCH(Headings!$D$15,INDIRECT(Front!$F$4&amp;"!$A:$A"),0)),-Headings!$I$15+A169,2)/(J169*1024),""),"")</f>
        <v/>
      </c>
      <c r="L169" t="str">
        <f ca="1">IFERROR(IF(Headings!$I$15&gt;=A169+1,OFFSET(INDIRECT(Front!$F$4&amp;"!$A$"&amp;MATCH(Headings!$D$15,INDIRECT(Front!$F$4&amp;"!$A:$A"),0)),-Headings!$I$15+A169,3),""),"")</f>
        <v/>
      </c>
      <c r="M169" t="str">
        <f ca="1">IFERROR(IF(Headings!$I$15&gt;=A169+1,OFFSET(INDIRECT(Front!$F$4&amp;"!$A$"&amp;MATCH(Headings!$D$15,INDIRECT(Front!$F$4&amp;"!$A:$A"),0)),-Headings!$I$15+A169,4),""),"")</f>
        <v/>
      </c>
    </row>
    <row r="170" spans="1:13" ht="15" x14ac:dyDescent="0.25">
      <c r="A170">
        <v>119</v>
      </c>
      <c r="D170" s="36" t="str">
        <f ca="1">IFERROR(IF(Headings!$I$15&gt;=A170+1,OFFSET(INDIRECT(Front!$F$4&amp;"!$A$"&amp;MATCH(Headings!$D$15,INDIRECT(Front!$F$4&amp;"!$A:$A"),0)),-Headings!$I$15+A170,0),""),"")</f>
        <v/>
      </c>
      <c r="E170" s="36"/>
      <c r="F170" s="36"/>
      <c r="G170" s="36"/>
      <c r="H170" s="36"/>
      <c r="I170" s="36"/>
      <c r="J170" t="str">
        <f ca="1">IFERROR(IF(Headings!$I$15&gt;=A170+1,OFFSET(INDIRECT(Front!$F$4&amp;"!$A$"&amp;MATCH(Headings!$D$15,INDIRECT(Front!$F$4&amp;"!$A:$A"),0)),-Headings!$I$15+A170,1),""),"")</f>
        <v/>
      </c>
      <c r="K170" s="5" t="str">
        <f ca="1">IFERROR(IF(Headings!$I$15&gt;=A170+1,OFFSET(INDIRECT(Front!$F$4&amp;"!$A$"&amp;MATCH(Headings!$D$15,INDIRECT(Front!$F$4&amp;"!$A:$A"),0)),-Headings!$I$15+A170,2)/(J170*1024),""),"")</f>
        <v/>
      </c>
      <c r="L170" t="str">
        <f ca="1">IFERROR(IF(Headings!$I$15&gt;=A170+1,OFFSET(INDIRECT(Front!$F$4&amp;"!$A$"&amp;MATCH(Headings!$D$15,INDIRECT(Front!$F$4&amp;"!$A:$A"),0)),-Headings!$I$15+A170,3),""),"")</f>
        <v/>
      </c>
      <c r="M170" t="str">
        <f ca="1">IFERROR(IF(Headings!$I$15&gt;=A170+1,OFFSET(INDIRECT(Front!$F$4&amp;"!$A$"&amp;MATCH(Headings!$D$15,INDIRECT(Front!$F$4&amp;"!$A:$A"),0)),-Headings!$I$15+A170,4),""),"")</f>
        <v/>
      </c>
    </row>
    <row r="171" spans="1:13" ht="15" x14ac:dyDescent="0.25">
      <c r="A171">
        <v>120</v>
      </c>
      <c r="D171" s="36" t="str">
        <f ca="1">IFERROR(IF(Headings!$I$15&gt;=A171+1,OFFSET(INDIRECT(Front!$F$4&amp;"!$A$"&amp;MATCH(Headings!$D$15,INDIRECT(Front!$F$4&amp;"!$A:$A"),0)),-Headings!$I$15+A171,0),""),"")</f>
        <v/>
      </c>
      <c r="E171" s="36"/>
      <c r="F171" s="36"/>
      <c r="G171" s="36"/>
      <c r="H171" s="36"/>
      <c r="I171" s="36"/>
      <c r="J171" t="str">
        <f ca="1">IFERROR(IF(Headings!$I$15&gt;=A171+1,OFFSET(INDIRECT(Front!$F$4&amp;"!$A$"&amp;MATCH(Headings!$D$15,INDIRECT(Front!$F$4&amp;"!$A:$A"),0)),-Headings!$I$15+A171,1),""),"")</f>
        <v/>
      </c>
      <c r="K171" s="5" t="str">
        <f ca="1">IFERROR(IF(Headings!$I$15&gt;=A171+1,OFFSET(INDIRECT(Front!$F$4&amp;"!$A$"&amp;MATCH(Headings!$D$15,INDIRECT(Front!$F$4&amp;"!$A:$A"),0)),-Headings!$I$15+A171,2)/(J171*1024),""),"")</f>
        <v/>
      </c>
      <c r="L171" t="str">
        <f ca="1">IFERROR(IF(Headings!$I$15&gt;=A171+1,OFFSET(INDIRECT(Front!$F$4&amp;"!$A$"&amp;MATCH(Headings!$D$15,INDIRECT(Front!$F$4&amp;"!$A:$A"),0)),-Headings!$I$15+A171,3),""),"")</f>
        <v/>
      </c>
      <c r="M171" t="str">
        <f ca="1">IFERROR(IF(Headings!$I$15&gt;=A171+1,OFFSET(INDIRECT(Front!$F$4&amp;"!$A$"&amp;MATCH(Headings!$D$15,INDIRECT(Front!$F$4&amp;"!$A:$A"),0)),-Headings!$I$15+A171,4),""),"")</f>
        <v/>
      </c>
    </row>
    <row r="172" spans="1:13" ht="15" x14ac:dyDescent="0.25">
      <c r="A172">
        <v>121</v>
      </c>
      <c r="D172" s="36" t="str">
        <f ca="1">IFERROR(IF(Headings!$I$15&gt;=A172+1,OFFSET(INDIRECT(Front!$F$4&amp;"!$A$"&amp;MATCH(Headings!$D$15,INDIRECT(Front!$F$4&amp;"!$A:$A"),0)),-Headings!$I$15+A172,0),""),"")</f>
        <v/>
      </c>
      <c r="E172" s="36"/>
      <c r="F172" s="36"/>
      <c r="G172" s="36"/>
      <c r="H172" s="36"/>
      <c r="I172" s="36"/>
      <c r="J172" t="str">
        <f ca="1">IFERROR(IF(Headings!$I$15&gt;=A172+1,OFFSET(INDIRECT(Front!$F$4&amp;"!$A$"&amp;MATCH(Headings!$D$15,INDIRECT(Front!$F$4&amp;"!$A:$A"),0)),-Headings!$I$15+A172,1),""),"")</f>
        <v/>
      </c>
      <c r="K172" s="5" t="str">
        <f ca="1">IFERROR(IF(Headings!$I$15&gt;=A172+1,OFFSET(INDIRECT(Front!$F$4&amp;"!$A$"&amp;MATCH(Headings!$D$15,INDIRECT(Front!$F$4&amp;"!$A:$A"),0)),-Headings!$I$15+A172,2)/(J172*1024),""),"")</f>
        <v/>
      </c>
      <c r="L172" t="str">
        <f ca="1">IFERROR(IF(Headings!$I$15&gt;=A172+1,OFFSET(INDIRECT(Front!$F$4&amp;"!$A$"&amp;MATCH(Headings!$D$15,INDIRECT(Front!$F$4&amp;"!$A:$A"),0)),-Headings!$I$15+A172,3),""),"")</f>
        <v/>
      </c>
      <c r="M172" t="str">
        <f ca="1">IFERROR(IF(Headings!$I$15&gt;=A172+1,OFFSET(INDIRECT(Front!$F$4&amp;"!$A$"&amp;MATCH(Headings!$D$15,INDIRECT(Front!$F$4&amp;"!$A:$A"),0)),-Headings!$I$15+A172,4),""),"")</f>
        <v/>
      </c>
    </row>
    <row r="173" spans="1:13" ht="15" x14ac:dyDescent="0.25">
      <c r="A173">
        <v>122</v>
      </c>
      <c r="D173" s="36" t="str">
        <f ca="1">IFERROR(IF(Headings!$I$15&gt;=A173+1,OFFSET(INDIRECT(Front!$F$4&amp;"!$A$"&amp;MATCH(Headings!$D$15,INDIRECT(Front!$F$4&amp;"!$A:$A"),0)),-Headings!$I$15+A173,0),""),"")</f>
        <v/>
      </c>
      <c r="E173" s="36"/>
      <c r="F173" s="36"/>
      <c r="G173" s="36"/>
      <c r="H173" s="36"/>
      <c r="I173" s="36"/>
      <c r="J173" t="str">
        <f ca="1">IFERROR(IF(Headings!$I$15&gt;=A173+1,OFFSET(INDIRECT(Front!$F$4&amp;"!$A$"&amp;MATCH(Headings!$D$15,INDIRECT(Front!$F$4&amp;"!$A:$A"),0)),-Headings!$I$15+A173,1),""),"")</f>
        <v/>
      </c>
      <c r="K173" s="5" t="str">
        <f ca="1">IFERROR(IF(Headings!$I$15&gt;=A173+1,OFFSET(INDIRECT(Front!$F$4&amp;"!$A$"&amp;MATCH(Headings!$D$15,INDIRECT(Front!$F$4&amp;"!$A:$A"),0)),-Headings!$I$15+A173,2)/(J173*1024),""),"")</f>
        <v/>
      </c>
      <c r="L173" t="str">
        <f ca="1">IFERROR(IF(Headings!$I$15&gt;=A173+1,OFFSET(INDIRECT(Front!$F$4&amp;"!$A$"&amp;MATCH(Headings!$D$15,INDIRECT(Front!$F$4&amp;"!$A:$A"),0)),-Headings!$I$15+A173,3),""),"")</f>
        <v/>
      </c>
      <c r="M173" t="str">
        <f ca="1">IFERROR(IF(Headings!$I$15&gt;=A173+1,OFFSET(INDIRECT(Front!$F$4&amp;"!$A$"&amp;MATCH(Headings!$D$15,INDIRECT(Front!$F$4&amp;"!$A:$A"),0)),-Headings!$I$15+A173,4),""),"")</f>
        <v/>
      </c>
    </row>
    <row r="174" spans="1:13" ht="15" x14ac:dyDescent="0.25">
      <c r="A174">
        <v>123</v>
      </c>
      <c r="D174" s="36" t="str">
        <f ca="1">IFERROR(IF(Headings!$I$15&gt;=A174+1,OFFSET(INDIRECT(Front!$F$4&amp;"!$A$"&amp;MATCH(Headings!$D$15,INDIRECT(Front!$F$4&amp;"!$A:$A"),0)),-Headings!$I$15+A174,0),""),"")</f>
        <v/>
      </c>
      <c r="E174" s="36"/>
      <c r="F174" s="36"/>
      <c r="G174" s="36"/>
      <c r="H174" s="36"/>
      <c r="I174" s="36"/>
      <c r="J174" t="str">
        <f ca="1">IFERROR(IF(Headings!$I$15&gt;=A174+1,OFFSET(INDIRECT(Front!$F$4&amp;"!$A$"&amp;MATCH(Headings!$D$15,INDIRECT(Front!$F$4&amp;"!$A:$A"),0)),-Headings!$I$15+A174,1),""),"")</f>
        <v/>
      </c>
      <c r="K174" s="5" t="str">
        <f ca="1">IFERROR(IF(Headings!$I$15&gt;=A174+1,OFFSET(INDIRECT(Front!$F$4&amp;"!$A$"&amp;MATCH(Headings!$D$15,INDIRECT(Front!$F$4&amp;"!$A:$A"),0)),-Headings!$I$15+A174,2)/(J174*1024),""),"")</f>
        <v/>
      </c>
      <c r="L174" t="str">
        <f ca="1">IFERROR(IF(Headings!$I$15&gt;=A174+1,OFFSET(INDIRECT(Front!$F$4&amp;"!$A$"&amp;MATCH(Headings!$D$15,INDIRECT(Front!$F$4&amp;"!$A:$A"),0)),-Headings!$I$15+A174,3),""),"")</f>
        <v/>
      </c>
      <c r="M174" t="str">
        <f ca="1">IFERROR(IF(Headings!$I$15&gt;=A174+1,OFFSET(INDIRECT(Front!$F$4&amp;"!$A$"&amp;MATCH(Headings!$D$15,INDIRECT(Front!$F$4&amp;"!$A:$A"),0)),-Headings!$I$15+A174,4),""),"")</f>
        <v/>
      </c>
    </row>
    <row r="175" spans="1:13" ht="15" x14ac:dyDescent="0.25">
      <c r="A175">
        <v>124</v>
      </c>
      <c r="D175" s="36" t="str">
        <f ca="1">IFERROR(IF(Headings!$I$15&gt;=A175+1,OFFSET(INDIRECT(Front!$F$4&amp;"!$A$"&amp;MATCH(Headings!$D$15,INDIRECT(Front!$F$4&amp;"!$A:$A"),0)),-Headings!$I$15+A175,0),""),"")</f>
        <v/>
      </c>
      <c r="E175" s="36"/>
      <c r="F175" s="36"/>
      <c r="G175" s="36"/>
      <c r="H175" s="36"/>
      <c r="I175" s="36"/>
      <c r="J175" t="str">
        <f ca="1">IFERROR(IF(Headings!$I$15&gt;=A175+1,OFFSET(INDIRECT(Front!$F$4&amp;"!$A$"&amp;MATCH(Headings!$D$15,INDIRECT(Front!$F$4&amp;"!$A:$A"),0)),-Headings!$I$15+A175,1),""),"")</f>
        <v/>
      </c>
      <c r="K175" s="5" t="str">
        <f ca="1">IFERROR(IF(Headings!$I$15&gt;=A175+1,OFFSET(INDIRECT(Front!$F$4&amp;"!$A$"&amp;MATCH(Headings!$D$15,INDIRECT(Front!$F$4&amp;"!$A:$A"),0)),-Headings!$I$15+A175,2)/(J175*1024),""),"")</f>
        <v/>
      </c>
      <c r="L175" t="str">
        <f ca="1">IFERROR(IF(Headings!$I$15&gt;=A175+1,OFFSET(INDIRECT(Front!$F$4&amp;"!$A$"&amp;MATCH(Headings!$D$15,INDIRECT(Front!$F$4&amp;"!$A:$A"),0)),-Headings!$I$15+A175,3),""),"")</f>
        <v/>
      </c>
      <c r="M175" t="str">
        <f ca="1">IFERROR(IF(Headings!$I$15&gt;=A175+1,OFFSET(INDIRECT(Front!$F$4&amp;"!$A$"&amp;MATCH(Headings!$D$15,INDIRECT(Front!$F$4&amp;"!$A:$A"),0)),-Headings!$I$15+A175,4),""),"")</f>
        <v/>
      </c>
    </row>
    <row r="176" spans="1:13" ht="15" x14ac:dyDescent="0.25">
      <c r="A176">
        <v>125</v>
      </c>
      <c r="D176" s="36" t="str">
        <f ca="1">IFERROR(IF(Headings!$I$15&gt;=A176+1,OFFSET(INDIRECT(Front!$F$4&amp;"!$A$"&amp;MATCH(Headings!$D$15,INDIRECT(Front!$F$4&amp;"!$A:$A"),0)),-Headings!$I$15+A176,0),""),"")</f>
        <v/>
      </c>
      <c r="E176" s="36"/>
      <c r="F176" s="36"/>
      <c r="G176" s="36"/>
      <c r="H176" s="36"/>
      <c r="I176" s="36"/>
      <c r="J176" t="str">
        <f ca="1">IFERROR(IF(Headings!$I$15&gt;=A176+1,OFFSET(INDIRECT(Front!$F$4&amp;"!$A$"&amp;MATCH(Headings!$D$15,INDIRECT(Front!$F$4&amp;"!$A:$A"),0)),-Headings!$I$15+A176,1),""),"")</f>
        <v/>
      </c>
      <c r="K176" s="5" t="str">
        <f ca="1">IFERROR(IF(Headings!$I$15&gt;=A176+1,OFFSET(INDIRECT(Front!$F$4&amp;"!$A$"&amp;MATCH(Headings!$D$15,INDIRECT(Front!$F$4&amp;"!$A:$A"),0)),-Headings!$I$15+A176,2)/(J176*1024),""),"")</f>
        <v/>
      </c>
      <c r="L176" t="str">
        <f ca="1">IFERROR(IF(Headings!$I$15&gt;=A176+1,OFFSET(INDIRECT(Front!$F$4&amp;"!$A$"&amp;MATCH(Headings!$D$15,INDIRECT(Front!$F$4&amp;"!$A:$A"),0)),-Headings!$I$15+A176,3),""),"")</f>
        <v/>
      </c>
      <c r="M176" t="str">
        <f ca="1">IFERROR(IF(Headings!$I$15&gt;=A176+1,OFFSET(INDIRECT(Front!$F$4&amp;"!$A$"&amp;MATCH(Headings!$D$15,INDIRECT(Front!$F$4&amp;"!$A:$A"),0)),-Headings!$I$15+A176,4),""),"")</f>
        <v/>
      </c>
    </row>
    <row r="177" spans="1:13" ht="15" x14ac:dyDescent="0.25">
      <c r="A177">
        <v>126</v>
      </c>
      <c r="D177" s="36" t="str">
        <f ca="1">IFERROR(IF(Headings!$I$15&gt;=A177+1,OFFSET(INDIRECT(Front!$F$4&amp;"!$A$"&amp;MATCH(Headings!$D$15,INDIRECT(Front!$F$4&amp;"!$A:$A"),0)),-Headings!$I$15+A177,0),""),"")</f>
        <v/>
      </c>
      <c r="E177" s="36"/>
      <c r="F177" s="36"/>
      <c r="G177" s="36"/>
      <c r="H177" s="36"/>
      <c r="I177" s="36"/>
      <c r="J177" t="str">
        <f ca="1">IFERROR(IF(Headings!$I$15&gt;=A177+1,OFFSET(INDIRECT(Front!$F$4&amp;"!$A$"&amp;MATCH(Headings!$D$15,INDIRECT(Front!$F$4&amp;"!$A:$A"),0)),-Headings!$I$15+A177,1),""),"")</f>
        <v/>
      </c>
      <c r="K177" s="5" t="str">
        <f ca="1">IFERROR(IF(Headings!$I$15&gt;=A177+1,OFFSET(INDIRECT(Front!$F$4&amp;"!$A$"&amp;MATCH(Headings!$D$15,INDIRECT(Front!$F$4&amp;"!$A:$A"),0)),-Headings!$I$15+A177,2)/(J177*1024),""),"")</f>
        <v/>
      </c>
      <c r="L177" t="str">
        <f ca="1">IFERROR(IF(Headings!$I$15&gt;=A177+1,OFFSET(INDIRECT(Front!$F$4&amp;"!$A$"&amp;MATCH(Headings!$D$15,INDIRECT(Front!$F$4&amp;"!$A:$A"),0)),-Headings!$I$15+A177,3),""),"")</f>
        <v/>
      </c>
      <c r="M177" t="str">
        <f ca="1">IFERROR(IF(Headings!$I$15&gt;=A177+1,OFFSET(INDIRECT(Front!$F$4&amp;"!$A$"&amp;MATCH(Headings!$D$15,INDIRECT(Front!$F$4&amp;"!$A:$A"),0)),-Headings!$I$15+A177,4),""),"")</f>
        <v/>
      </c>
    </row>
    <row r="178" spans="1:13" ht="15" x14ac:dyDescent="0.25">
      <c r="A178">
        <v>127</v>
      </c>
      <c r="D178" s="36" t="str">
        <f ca="1">IFERROR(IF(Headings!$I$15&gt;=A178+1,OFFSET(INDIRECT(Front!$F$4&amp;"!$A$"&amp;MATCH(Headings!$D$15,INDIRECT(Front!$F$4&amp;"!$A:$A"),0)),-Headings!$I$15+A178,0),""),"")</f>
        <v/>
      </c>
      <c r="E178" s="36"/>
      <c r="F178" s="36"/>
      <c r="G178" s="36"/>
      <c r="H178" s="36"/>
      <c r="I178" s="36"/>
      <c r="J178" t="str">
        <f ca="1">IFERROR(IF(Headings!$I$15&gt;=A178+1,OFFSET(INDIRECT(Front!$F$4&amp;"!$A$"&amp;MATCH(Headings!$D$15,INDIRECT(Front!$F$4&amp;"!$A:$A"),0)),-Headings!$I$15+A178,1),""),"")</f>
        <v/>
      </c>
      <c r="K178" s="5" t="str">
        <f ca="1">IFERROR(IF(Headings!$I$15&gt;=A178+1,OFFSET(INDIRECT(Front!$F$4&amp;"!$A$"&amp;MATCH(Headings!$D$15,INDIRECT(Front!$F$4&amp;"!$A:$A"),0)),-Headings!$I$15+A178,2)/(J178*1024),""),"")</f>
        <v/>
      </c>
      <c r="L178" t="str">
        <f ca="1">IFERROR(IF(Headings!$I$15&gt;=A178+1,OFFSET(INDIRECT(Front!$F$4&amp;"!$A$"&amp;MATCH(Headings!$D$15,INDIRECT(Front!$F$4&amp;"!$A:$A"),0)),-Headings!$I$15+A178,3),""),"")</f>
        <v/>
      </c>
      <c r="M178" t="str">
        <f ca="1">IFERROR(IF(Headings!$I$15&gt;=A178+1,OFFSET(INDIRECT(Front!$F$4&amp;"!$A$"&amp;MATCH(Headings!$D$15,INDIRECT(Front!$F$4&amp;"!$A:$A"),0)),-Headings!$I$15+A178,4),""),"")</f>
        <v/>
      </c>
    </row>
    <row r="179" spans="1:13" ht="15" x14ac:dyDescent="0.25">
      <c r="A179">
        <v>128</v>
      </c>
      <c r="D179" s="36" t="str">
        <f ca="1">IFERROR(IF(Headings!$I$15&gt;=A179+1,OFFSET(INDIRECT(Front!$F$4&amp;"!$A$"&amp;MATCH(Headings!$D$15,INDIRECT(Front!$F$4&amp;"!$A:$A"),0)),-Headings!$I$15+A179,0),""),"")</f>
        <v/>
      </c>
      <c r="E179" s="36"/>
      <c r="F179" s="36"/>
      <c r="G179" s="36"/>
      <c r="H179" s="36"/>
      <c r="I179" s="36"/>
      <c r="J179" t="str">
        <f ca="1">IFERROR(IF(Headings!$I$15&gt;=A179+1,OFFSET(INDIRECT(Front!$F$4&amp;"!$A$"&amp;MATCH(Headings!$D$15,INDIRECT(Front!$F$4&amp;"!$A:$A"),0)),-Headings!$I$15+A179,1),""),"")</f>
        <v/>
      </c>
      <c r="K179" s="5" t="str">
        <f ca="1">IFERROR(IF(Headings!$I$15&gt;=A179+1,OFFSET(INDIRECT(Front!$F$4&amp;"!$A$"&amp;MATCH(Headings!$D$15,INDIRECT(Front!$F$4&amp;"!$A:$A"),0)),-Headings!$I$15+A179,2)/(J179*1024),""),"")</f>
        <v/>
      </c>
      <c r="L179" t="str">
        <f ca="1">IFERROR(IF(Headings!$I$15&gt;=A179+1,OFFSET(INDIRECT(Front!$F$4&amp;"!$A$"&amp;MATCH(Headings!$D$15,INDIRECT(Front!$F$4&amp;"!$A:$A"),0)),-Headings!$I$15+A179,3),""),"")</f>
        <v/>
      </c>
      <c r="M179" t="str">
        <f ca="1">IFERROR(IF(Headings!$I$15&gt;=A179+1,OFFSET(INDIRECT(Front!$F$4&amp;"!$A$"&amp;MATCH(Headings!$D$15,INDIRECT(Front!$F$4&amp;"!$A:$A"),0)),-Headings!$I$15+A179,4),""),"")</f>
        <v/>
      </c>
    </row>
    <row r="180" spans="1:13" ht="15" x14ac:dyDescent="0.25">
      <c r="A180">
        <v>129</v>
      </c>
      <c r="D180" s="36" t="str">
        <f ca="1">IFERROR(IF(Headings!$I$15&gt;=A180+1,OFFSET(INDIRECT(Front!$F$4&amp;"!$A$"&amp;MATCH(Headings!$D$15,INDIRECT(Front!$F$4&amp;"!$A:$A"),0)),-Headings!$I$15+A180,0),""),"")</f>
        <v/>
      </c>
      <c r="E180" s="36"/>
      <c r="F180" s="36"/>
      <c r="G180" s="36"/>
      <c r="H180" s="36"/>
      <c r="I180" s="36"/>
      <c r="J180" t="str">
        <f ca="1">IFERROR(IF(Headings!$I$15&gt;=A180+1,OFFSET(INDIRECT(Front!$F$4&amp;"!$A$"&amp;MATCH(Headings!$D$15,INDIRECT(Front!$F$4&amp;"!$A:$A"),0)),-Headings!$I$15+A180,1),""),"")</f>
        <v/>
      </c>
      <c r="K180" s="5" t="str">
        <f ca="1">IFERROR(IF(Headings!$I$15&gt;=A180+1,OFFSET(INDIRECT(Front!$F$4&amp;"!$A$"&amp;MATCH(Headings!$D$15,INDIRECT(Front!$F$4&amp;"!$A:$A"),0)),-Headings!$I$15+A180,2)/(J180*1024),""),"")</f>
        <v/>
      </c>
      <c r="L180" t="str">
        <f ca="1">IFERROR(IF(Headings!$I$15&gt;=A180+1,OFFSET(INDIRECT(Front!$F$4&amp;"!$A$"&amp;MATCH(Headings!$D$15,INDIRECT(Front!$F$4&amp;"!$A:$A"),0)),-Headings!$I$15+A180,3),""),"")</f>
        <v/>
      </c>
      <c r="M180" t="str">
        <f ca="1">IFERROR(IF(Headings!$I$15&gt;=A180+1,OFFSET(INDIRECT(Front!$F$4&amp;"!$A$"&amp;MATCH(Headings!$D$15,INDIRECT(Front!$F$4&amp;"!$A:$A"),0)),-Headings!$I$15+A180,4),""),"")</f>
        <v/>
      </c>
    </row>
    <row r="181" spans="1:13" ht="15" x14ac:dyDescent="0.25">
      <c r="A181">
        <v>130</v>
      </c>
      <c r="D181" s="36" t="str">
        <f ca="1">IFERROR(IF(Headings!$I$15&gt;=A181+1,OFFSET(INDIRECT(Front!$F$4&amp;"!$A$"&amp;MATCH(Headings!$D$15,INDIRECT(Front!$F$4&amp;"!$A:$A"),0)),-Headings!$I$15+A181,0),""),"")</f>
        <v/>
      </c>
      <c r="E181" s="36"/>
      <c r="F181" s="36"/>
      <c r="G181" s="36"/>
      <c r="H181" s="36"/>
      <c r="I181" s="36"/>
      <c r="J181" t="str">
        <f ca="1">IFERROR(IF(Headings!$I$15&gt;=A181+1,OFFSET(INDIRECT(Front!$F$4&amp;"!$A$"&amp;MATCH(Headings!$D$15,INDIRECT(Front!$F$4&amp;"!$A:$A"),0)),-Headings!$I$15+A181,1),""),"")</f>
        <v/>
      </c>
      <c r="K181" s="5" t="str">
        <f ca="1">IFERROR(IF(Headings!$I$15&gt;=A181+1,OFFSET(INDIRECT(Front!$F$4&amp;"!$A$"&amp;MATCH(Headings!$D$15,INDIRECT(Front!$F$4&amp;"!$A:$A"),0)),-Headings!$I$15+A181,2)/(J181*1024),""),"")</f>
        <v/>
      </c>
      <c r="L181" t="str">
        <f ca="1">IFERROR(IF(Headings!$I$15&gt;=A181+1,OFFSET(INDIRECT(Front!$F$4&amp;"!$A$"&amp;MATCH(Headings!$D$15,INDIRECT(Front!$F$4&amp;"!$A:$A"),0)),-Headings!$I$15+A181,3),""),"")</f>
        <v/>
      </c>
      <c r="M181" t="str">
        <f ca="1">IFERROR(IF(Headings!$I$15&gt;=A181+1,OFFSET(INDIRECT(Front!$F$4&amp;"!$A$"&amp;MATCH(Headings!$D$15,INDIRECT(Front!$F$4&amp;"!$A:$A"),0)),-Headings!$I$15+A181,4),""),"")</f>
        <v/>
      </c>
    </row>
    <row r="182" spans="1:13" ht="15" x14ac:dyDescent="0.25">
      <c r="A182">
        <v>131</v>
      </c>
      <c r="D182" s="36" t="str">
        <f ca="1">IFERROR(IF(Headings!$I$15&gt;=A182+1,OFFSET(INDIRECT(Front!$F$4&amp;"!$A$"&amp;MATCH(Headings!$D$15,INDIRECT(Front!$F$4&amp;"!$A:$A"),0)),-Headings!$I$15+A182,0),""),"")</f>
        <v/>
      </c>
      <c r="E182" s="36"/>
      <c r="F182" s="36"/>
      <c r="G182" s="36"/>
      <c r="H182" s="36"/>
      <c r="I182" s="36"/>
      <c r="J182" t="str">
        <f ca="1">IFERROR(IF(Headings!$I$15&gt;=A182+1,OFFSET(INDIRECT(Front!$F$4&amp;"!$A$"&amp;MATCH(Headings!$D$15,INDIRECT(Front!$F$4&amp;"!$A:$A"),0)),-Headings!$I$15+A182,1),""),"")</f>
        <v/>
      </c>
      <c r="K182" s="5" t="str">
        <f ca="1">IFERROR(IF(Headings!$I$15&gt;=A182+1,OFFSET(INDIRECT(Front!$F$4&amp;"!$A$"&amp;MATCH(Headings!$D$15,INDIRECT(Front!$F$4&amp;"!$A:$A"),0)),-Headings!$I$15+A182,2)/(J182*1024),""),"")</f>
        <v/>
      </c>
      <c r="L182" t="str">
        <f ca="1">IFERROR(IF(Headings!$I$15&gt;=A182+1,OFFSET(INDIRECT(Front!$F$4&amp;"!$A$"&amp;MATCH(Headings!$D$15,INDIRECT(Front!$F$4&amp;"!$A:$A"),0)),-Headings!$I$15+A182,3),""),"")</f>
        <v/>
      </c>
      <c r="M182" t="str">
        <f ca="1">IFERROR(IF(Headings!$I$15&gt;=A182+1,OFFSET(INDIRECT(Front!$F$4&amp;"!$A$"&amp;MATCH(Headings!$D$15,INDIRECT(Front!$F$4&amp;"!$A:$A"),0)),-Headings!$I$15+A182,4),""),"")</f>
        <v/>
      </c>
    </row>
    <row r="183" spans="1:13" ht="15" x14ac:dyDescent="0.25">
      <c r="A183">
        <v>132</v>
      </c>
      <c r="D183" s="36" t="str">
        <f ca="1">IFERROR(IF(Headings!$I$15&gt;=A183+1,OFFSET(INDIRECT(Front!$F$4&amp;"!$A$"&amp;MATCH(Headings!$D$15,INDIRECT(Front!$F$4&amp;"!$A:$A"),0)),-Headings!$I$15+A183,0),""),"")</f>
        <v/>
      </c>
      <c r="E183" s="36"/>
      <c r="F183" s="36"/>
      <c r="G183" s="36"/>
      <c r="H183" s="36"/>
      <c r="I183" s="36"/>
      <c r="J183" t="str">
        <f ca="1">IFERROR(IF(Headings!$I$15&gt;=A183+1,OFFSET(INDIRECT(Front!$F$4&amp;"!$A$"&amp;MATCH(Headings!$D$15,INDIRECT(Front!$F$4&amp;"!$A:$A"),0)),-Headings!$I$15+A183,1),""),"")</f>
        <v/>
      </c>
      <c r="K183" s="5" t="str">
        <f ca="1">IFERROR(IF(Headings!$I$15&gt;=A183+1,OFFSET(INDIRECT(Front!$F$4&amp;"!$A$"&amp;MATCH(Headings!$D$15,INDIRECT(Front!$F$4&amp;"!$A:$A"),0)),-Headings!$I$15+A183,2)/(J183*1024),""),"")</f>
        <v/>
      </c>
      <c r="L183" t="str">
        <f ca="1">IFERROR(IF(Headings!$I$15&gt;=A183+1,OFFSET(INDIRECT(Front!$F$4&amp;"!$A$"&amp;MATCH(Headings!$D$15,INDIRECT(Front!$F$4&amp;"!$A:$A"),0)),-Headings!$I$15+A183,3),""),"")</f>
        <v/>
      </c>
      <c r="M183" t="str">
        <f ca="1">IFERROR(IF(Headings!$I$15&gt;=A183+1,OFFSET(INDIRECT(Front!$F$4&amp;"!$A$"&amp;MATCH(Headings!$D$15,INDIRECT(Front!$F$4&amp;"!$A:$A"),0)),-Headings!$I$15+A183,4),""),"")</f>
        <v/>
      </c>
    </row>
    <row r="184" spans="1:13" ht="15" x14ac:dyDescent="0.25">
      <c r="A184">
        <v>133</v>
      </c>
      <c r="D184" s="36" t="str">
        <f ca="1">IFERROR(IF(Headings!$I$15&gt;=A184+1,OFFSET(INDIRECT(Front!$F$4&amp;"!$A$"&amp;MATCH(Headings!$D$15,INDIRECT(Front!$F$4&amp;"!$A:$A"),0)),-Headings!$I$15+A184,0),""),"")</f>
        <v/>
      </c>
      <c r="E184" s="36"/>
      <c r="F184" s="36"/>
      <c r="G184" s="36"/>
      <c r="H184" s="36"/>
      <c r="I184" s="36"/>
      <c r="J184" t="str">
        <f ca="1">IFERROR(IF(Headings!$I$15&gt;=A184+1,OFFSET(INDIRECT(Front!$F$4&amp;"!$A$"&amp;MATCH(Headings!$D$15,INDIRECT(Front!$F$4&amp;"!$A:$A"),0)),-Headings!$I$15+A184,1),""),"")</f>
        <v/>
      </c>
      <c r="K184" s="5" t="str">
        <f ca="1">IFERROR(IF(Headings!$I$15&gt;=A184+1,OFFSET(INDIRECT(Front!$F$4&amp;"!$A$"&amp;MATCH(Headings!$D$15,INDIRECT(Front!$F$4&amp;"!$A:$A"),0)),-Headings!$I$15+A184,2)/(J184*1024),""),"")</f>
        <v/>
      </c>
      <c r="L184" t="str">
        <f ca="1">IFERROR(IF(Headings!$I$15&gt;=A184+1,OFFSET(INDIRECT(Front!$F$4&amp;"!$A$"&amp;MATCH(Headings!$D$15,INDIRECT(Front!$F$4&amp;"!$A:$A"),0)),-Headings!$I$15+A184,3),""),"")</f>
        <v/>
      </c>
      <c r="M184" t="str">
        <f ca="1">IFERROR(IF(Headings!$I$15&gt;=A184+1,OFFSET(INDIRECT(Front!$F$4&amp;"!$A$"&amp;MATCH(Headings!$D$15,INDIRECT(Front!$F$4&amp;"!$A:$A"),0)),-Headings!$I$15+A184,4),""),"")</f>
        <v/>
      </c>
    </row>
    <row r="185" spans="1:13" ht="15" x14ac:dyDescent="0.25">
      <c r="A185">
        <v>134</v>
      </c>
      <c r="D185" s="36" t="str">
        <f ca="1">IFERROR(IF(Headings!$I$15&gt;=A185+1,OFFSET(INDIRECT(Front!$F$4&amp;"!$A$"&amp;MATCH(Headings!$D$15,INDIRECT(Front!$F$4&amp;"!$A:$A"),0)),-Headings!$I$15+A185,0),""),"")</f>
        <v/>
      </c>
      <c r="E185" s="36"/>
      <c r="F185" s="36"/>
      <c r="G185" s="36"/>
      <c r="H185" s="36"/>
      <c r="I185" s="36"/>
      <c r="J185" t="str">
        <f ca="1">IFERROR(IF(Headings!$I$15&gt;=A185+1,OFFSET(INDIRECT(Front!$F$4&amp;"!$A$"&amp;MATCH(Headings!$D$15,INDIRECT(Front!$F$4&amp;"!$A:$A"),0)),-Headings!$I$15+A185,1),""),"")</f>
        <v/>
      </c>
      <c r="K185" s="5" t="str">
        <f ca="1">IFERROR(IF(Headings!$I$15&gt;=A185+1,OFFSET(INDIRECT(Front!$F$4&amp;"!$A$"&amp;MATCH(Headings!$D$15,INDIRECT(Front!$F$4&amp;"!$A:$A"),0)),-Headings!$I$15+A185,2)/(J185*1024),""),"")</f>
        <v/>
      </c>
      <c r="L185" t="str">
        <f ca="1">IFERROR(IF(Headings!$I$15&gt;=A185+1,OFFSET(INDIRECT(Front!$F$4&amp;"!$A$"&amp;MATCH(Headings!$D$15,INDIRECT(Front!$F$4&amp;"!$A:$A"),0)),-Headings!$I$15+A185,3),""),"")</f>
        <v/>
      </c>
      <c r="M185" t="str">
        <f ca="1">IFERROR(IF(Headings!$I$15&gt;=A185+1,OFFSET(INDIRECT(Front!$F$4&amp;"!$A$"&amp;MATCH(Headings!$D$15,INDIRECT(Front!$F$4&amp;"!$A:$A"),0)),-Headings!$I$15+A185,4),""),"")</f>
        <v/>
      </c>
    </row>
    <row r="186" spans="1:13" ht="15" x14ac:dyDescent="0.25">
      <c r="A186">
        <v>135</v>
      </c>
      <c r="D186" s="36" t="str">
        <f ca="1">IFERROR(IF(Headings!$I$15&gt;=A186+1,OFFSET(INDIRECT(Front!$F$4&amp;"!$A$"&amp;MATCH(Headings!$D$15,INDIRECT(Front!$F$4&amp;"!$A:$A"),0)),-Headings!$I$15+A186,0),""),"")</f>
        <v/>
      </c>
      <c r="E186" s="36"/>
      <c r="F186" s="36"/>
      <c r="G186" s="36"/>
      <c r="H186" s="36"/>
      <c r="I186" s="36"/>
      <c r="J186" t="str">
        <f ca="1">IFERROR(IF(Headings!$I$15&gt;=A186+1,OFFSET(INDIRECT(Front!$F$4&amp;"!$A$"&amp;MATCH(Headings!$D$15,INDIRECT(Front!$F$4&amp;"!$A:$A"),0)),-Headings!$I$15+A186,1),""),"")</f>
        <v/>
      </c>
      <c r="K186" s="5" t="str">
        <f ca="1">IFERROR(IF(Headings!$I$15&gt;=A186+1,OFFSET(INDIRECT(Front!$F$4&amp;"!$A$"&amp;MATCH(Headings!$D$15,INDIRECT(Front!$F$4&amp;"!$A:$A"),0)),-Headings!$I$15+A186,2)/(J186*1024),""),"")</f>
        <v/>
      </c>
      <c r="L186" t="str">
        <f ca="1">IFERROR(IF(Headings!$I$15&gt;=A186+1,OFFSET(INDIRECT(Front!$F$4&amp;"!$A$"&amp;MATCH(Headings!$D$15,INDIRECT(Front!$F$4&amp;"!$A:$A"),0)),-Headings!$I$15+A186,3),""),"")</f>
        <v/>
      </c>
      <c r="M186" t="str">
        <f ca="1">IFERROR(IF(Headings!$I$15&gt;=A186+1,OFFSET(INDIRECT(Front!$F$4&amp;"!$A$"&amp;MATCH(Headings!$D$15,INDIRECT(Front!$F$4&amp;"!$A:$A"),0)),-Headings!$I$15+A186,4),""),"")</f>
        <v/>
      </c>
    </row>
    <row r="187" spans="1:13" ht="15" x14ac:dyDescent="0.25">
      <c r="A187">
        <v>136</v>
      </c>
      <c r="D187" s="36" t="str">
        <f ca="1">IFERROR(IF(Headings!$I$15&gt;=A187+1,OFFSET(INDIRECT(Front!$F$4&amp;"!$A$"&amp;MATCH(Headings!$D$15,INDIRECT(Front!$F$4&amp;"!$A:$A"),0)),-Headings!$I$15+A187,0),""),"")</f>
        <v/>
      </c>
      <c r="E187" s="36"/>
      <c r="F187" s="36"/>
      <c r="G187" s="36"/>
      <c r="H187" s="36"/>
      <c r="I187" s="36"/>
      <c r="J187" t="str">
        <f ca="1">IFERROR(IF(Headings!$I$15&gt;=A187+1,OFFSET(INDIRECT(Front!$F$4&amp;"!$A$"&amp;MATCH(Headings!$D$15,INDIRECT(Front!$F$4&amp;"!$A:$A"),0)),-Headings!$I$15+A187,1),""),"")</f>
        <v/>
      </c>
      <c r="K187" s="5" t="str">
        <f ca="1">IFERROR(IF(Headings!$I$15&gt;=A187+1,OFFSET(INDIRECT(Front!$F$4&amp;"!$A$"&amp;MATCH(Headings!$D$15,INDIRECT(Front!$F$4&amp;"!$A:$A"),0)),-Headings!$I$15+A187,2)/(J187*1024),""),"")</f>
        <v/>
      </c>
      <c r="L187" t="str">
        <f ca="1">IFERROR(IF(Headings!$I$15&gt;=A187+1,OFFSET(INDIRECT(Front!$F$4&amp;"!$A$"&amp;MATCH(Headings!$D$15,INDIRECT(Front!$F$4&amp;"!$A:$A"),0)),-Headings!$I$15+A187,3),""),"")</f>
        <v/>
      </c>
      <c r="M187" t="str">
        <f ca="1">IFERROR(IF(Headings!$I$15&gt;=A187+1,OFFSET(INDIRECT(Front!$F$4&amp;"!$A$"&amp;MATCH(Headings!$D$15,INDIRECT(Front!$F$4&amp;"!$A:$A"),0)),-Headings!$I$15+A187,4),""),"")</f>
        <v/>
      </c>
    </row>
    <row r="188" spans="1:13" ht="15" x14ac:dyDescent="0.25">
      <c r="A188">
        <v>137</v>
      </c>
      <c r="D188" s="36" t="str">
        <f ca="1">IFERROR(IF(Headings!$I$15&gt;=A188+1,OFFSET(INDIRECT(Front!$F$4&amp;"!$A$"&amp;MATCH(Headings!$D$15,INDIRECT(Front!$F$4&amp;"!$A:$A"),0)),-Headings!$I$15+A188,0),""),"")</f>
        <v/>
      </c>
      <c r="E188" s="36"/>
      <c r="F188" s="36"/>
      <c r="G188" s="36"/>
      <c r="H188" s="36"/>
      <c r="I188" s="36"/>
      <c r="J188" t="str">
        <f ca="1">IFERROR(IF(Headings!$I$15&gt;=A188+1,OFFSET(INDIRECT(Front!$F$4&amp;"!$A$"&amp;MATCH(Headings!$D$15,INDIRECT(Front!$F$4&amp;"!$A:$A"),0)),-Headings!$I$15+A188,1),""),"")</f>
        <v/>
      </c>
      <c r="K188" s="5" t="str">
        <f ca="1">IFERROR(IF(Headings!$I$15&gt;=A188+1,OFFSET(INDIRECT(Front!$F$4&amp;"!$A$"&amp;MATCH(Headings!$D$15,INDIRECT(Front!$F$4&amp;"!$A:$A"),0)),-Headings!$I$15+A188,2)/(J188*1024),""),"")</f>
        <v/>
      </c>
      <c r="L188" t="str">
        <f ca="1">IFERROR(IF(Headings!$I$15&gt;=A188+1,OFFSET(INDIRECT(Front!$F$4&amp;"!$A$"&amp;MATCH(Headings!$D$15,INDIRECT(Front!$F$4&amp;"!$A:$A"),0)),-Headings!$I$15+A188,3),""),"")</f>
        <v/>
      </c>
      <c r="M188" t="str">
        <f ca="1">IFERROR(IF(Headings!$I$15&gt;=A188+1,OFFSET(INDIRECT(Front!$F$4&amp;"!$A$"&amp;MATCH(Headings!$D$15,INDIRECT(Front!$F$4&amp;"!$A:$A"),0)),-Headings!$I$15+A188,4),""),"")</f>
        <v/>
      </c>
    </row>
    <row r="189" spans="1:13" ht="15" x14ac:dyDescent="0.25">
      <c r="A189">
        <v>138</v>
      </c>
      <c r="D189" s="36" t="str">
        <f ca="1">IFERROR(IF(Headings!$I$15&gt;=A189+1,OFFSET(INDIRECT(Front!$F$4&amp;"!$A$"&amp;MATCH(Headings!$D$15,INDIRECT(Front!$F$4&amp;"!$A:$A"),0)),-Headings!$I$15+A189,0),""),"")</f>
        <v/>
      </c>
      <c r="E189" s="36"/>
      <c r="F189" s="36"/>
      <c r="G189" s="36"/>
      <c r="H189" s="36"/>
      <c r="I189" s="36"/>
      <c r="J189" t="str">
        <f ca="1">IFERROR(IF(Headings!$I$15&gt;=A189+1,OFFSET(INDIRECT(Front!$F$4&amp;"!$A$"&amp;MATCH(Headings!$D$15,INDIRECT(Front!$F$4&amp;"!$A:$A"),0)),-Headings!$I$15+A189,1),""),"")</f>
        <v/>
      </c>
      <c r="K189" s="5" t="str">
        <f ca="1">IFERROR(IF(Headings!$I$15&gt;=A189+1,OFFSET(INDIRECT(Front!$F$4&amp;"!$A$"&amp;MATCH(Headings!$D$15,INDIRECT(Front!$F$4&amp;"!$A:$A"),0)),-Headings!$I$15+A189,2)/(J189*1024),""),"")</f>
        <v/>
      </c>
      <c r="L189" t="str">
        <f ca="1">IFERROR(IF(Headings!$I$15&gt;=A189+1,OFFSET(INDIRECT(Front!$F$4&amp;"!$A$"&amp;MATCH(Headings!$D$15,INDIRECT(Front!$F$4&amp;"!$A:$A"),0)),-Headings!$I$15+A189,3),""),"")</f>
        <v/>
      </c>
      <c r="M189" t="str">
        <f ca="1">IFERROR(IF(Headings!$I$15&gt;=A189+1,OFFSET(INDIRECT(Front!$F$4&amp;"!$A$"&amp;MATCH(Headings!$D$15,INDIRECT(Front!$F$4&amp;"!$A:$A"),0)),-Headings!$I$15+A189,4),""),"")</f>
        <v/>
      </c>
    </row>
    <row r="190" spans="1:13" ht="15" x14ac:dyDescent="0.25">
      <c r="A190">
        <v>139</v>
      </c>
      <c r="D190" s="36" t="str">
        <f ca="1">IFERROR(IF(Headings!$I$15&gt;=A190+1,OFFSET(INDIRECT(Front!$F$4&amp;"!$A$"&amp;MATCH(Headings!$D$15,INDIRECT(Front!$F$4&amp;"!$A:$A"),0)),-Headings!$I$15+A190,0),""),"")</f>
        <v/>
      </c>
      <c r="E190" s="36"/>
      <c r="F190" s="36"/>
      <c r="G190" s="36"/>
      <c r="H190" s="36"/>
      <c r="I190" s="36"/>
      <c r="J190" t="str">
        <f ca="1">IFERROR(IF(Headings!$I$15&gt;=A190+1,OFFSET(INDIRECT(Front!$F$4&amp;"!$A$"&amp;MATCH(Headings!$D$15,INDIRECT(Front!$F$4&amp;"!$A:$A"),0)),-Headings!$I$15+A190,1),""),"")</f>
        <v/>
      </c>
      <c r="K190" s="5" t="str">
        <f ca="1">IFERROR(IF(Headings!$I$15&gt;=A190+1,OFFSET(INDIRECT(Front!$F$4&amp;"!$A$"&amp;MATCH(Headings!$D$15,INDIRECT(Front!$F$4&amp;"!$A:$A"),0)),-Headings!$I$15+A190,2)/(J190*1024),""),"")</f>
        <v/>
      </c>
      <c r="L190" t="str">
        <f ca="1">IFERROR(IF(Headings!$I$15&gt;=A190+1,OFFSET(INDIRECT(Front!$F$4&amp;"!$A$"&amp;MATCH(Headings!$D$15,INDIRECT(Front!$F$4&amp;"!$A:$A"),0)),-Headings!$I$15+A190,3),""),"")</f>
        <v/>
      </c>
      <c r="M190" t="str">
        <f ca="1">IFERROR(IF(Headings!$I$15&gt;=A190+1,OFFSET(INDIRECT(Front!$F$4&amp;"!$A$"&amp;MATCH(Headings!$D$15,INDIRECT(Front!$F$4&amp;"!$A:$A"),0)),-Headings!$I$15+A190,4),""),"")</f>
        <v/>
      </c>
    </row>
    <row r="191" spans="1:13" ht="15" x14ac:dyDescent="0.25">
      <c r="A191">
        <v>140</v>
      </c>
      <c r="D191" s="36" t="str">
        <f ca="1">IFERROR(IF(Headings!$I$15&gt;=A191+1,OFFSET(INDIRECT(Front!$F$4&amp;"!$A$"&amp;MATCH(Headings!$D$15,INDIRECT(Front!$F$4&amp;"!$A:$A"),0)),-Headings!$I$15+A191,0),""),"")</f>
        <v/>
      </c>
      <c r="E191" s="36"/>
      <c r="F191" s="36"/>
      <c r="G191" s="36"/>
      <c r="H191" s="36"/>
      <c r="I191" s="36"/>
      <c r="J191" t="str">
        <f ca="1">IFERROR(IF(Headings!$I$15&gt;=A191+1,OFFSET(INDIRECT(Front!$F$4&amp;"!$A$"&amp;MATCH(Headings!$D$15,INDIRECT(Front!$F$4&amp;"!$A:$A"),0)),-Headings!$I$15+A191,1),""),"")</f>
        <v/>
      </c>
      <c r="K191" s="5" t="str">
        <f ca="1">IFERROR(IF(Headings!$I$15&gt;=A191+1,OFFSET(INDIRECT(Front!$F$4&amp;"!$A$"&amp;MATCH(Headings!$D$15,INDIRECT(Front!$F$4&amp;"!$A:$A"),0)),-Headings!$I$15+A191,2)/(J191*1024),""),"")</f>
        <v/>
      </c>
      <c r="L191" t="str">
        <f ca="1">IFERROR(IF(Headings!$I$15&gt;=A191+1,OFFSET(INDIRECT(Front!$F$4&amp;"!$A$"&amp;MATCH(Headings!$D$15,INDIRECT(Front!$F$4&amp;"!$A:$A"),0)),-Headings!$I$15+A191,3),""),"")</f>
        <v/>
      </c>
      <c r="M191" t="str">
        <f ca="1">IFERROR(IF(Headings!$I$15&gt;=A191+1,OFFSET(INDIRECT(Front!$F$4&amp;"!$A$"&amp;MATCH(Headings!$D$15,INDIRECT(Front!$F$4&amp;"!$A:$A"),0)),-Headings!$I$15+A191,4),""),"")</f>
        <v/>
      </c>
    </row>
    <row r="192" spans="1:13" ht="15" x14ac:dyDescent="0.25">
      <c r="A192">
        <v>141</v>
      </c>
      <c r="D192" s="36" t="str">
        <f ca="1">IFERROR(IF(Headings!$I$15&gt;=A192+1,OFFSET(INDIRECT(Front!$F$4&amp;"!$A$"&amp;MATCH(Headings!$D$15,INDIRECT(Front!$F$4&amp;"!$A:$A"),0)),-Headings!$I$15+A192,0),""),"")</f>
        <v/>
      </c>
      <c r="E192" s="36"/>
      <c r="F192" s="36"/>
      <c r="G192" s="36"/>
      <c r="H192" s="36"/>
      <c r="I192" s="36"/>
      <c r="J192" t="str">
        <f ca="1">IFERROR(IF(Headings!$I$15&gt;=A192+1,OFFSET(INDIRECT(Front!$F$4&amp;"!$A$"&amp;MATCH(Headings!$D$15,INDIRECT(Front!$F$4&amp;"!$A:$A"),0)),-Headings!$I$15+A192,1),""),"")</f>
        <v/>
      </c>
      <c r="K192" s="5" t="str">
        <f ca="1">IFERROR(IF(Headings!$I$15&gt;=A192+1,OFFSET(INDIRECT(Front!$F$4&amp;"!$A$"&amp;MATCH(Headings!$D$15,INDIRECT(Front!$F$4&amp;"!$A:$A"),0)),-Headings!$I$15+A192,2)/(J192*1024),""),"")</f>
        <v/>
      </c>
      <c r="L192" t="str">
        <f ca="1">IFERROR(IF(Headings!$I$15&gt;=A192+1,OFFSET(INDIRECT(Front!$F$4&amp;"!$A$"&amp;MATCH(Headings!$D$15,INDIRECT(Front!$F$4&amp;"!$A:$A"),0)),-Headings!$I$15+A192,3),""),"")</f>
        <v/>
      </c>
      <c r="M192" t="str">
        <f ca="1">IFERROR(IF(Headings!$I$15&gt;=A192+1,OFFSET(INDIRECT(Front!$F$4&amp;"!$A$"&amp;MATCH(Headings!$D$15,INDIRECT(Front!$F$4&amp;"!$A:$A"),0)),-Headings!$I$15+A192,4),""),"")</f>
        <v/>
      </c>
    </row>
    <row r="193" spans="1:13" ht="15" x14ac:dyDescent="0.25">
      <c r="A193">
        <v>142</v>
      </c>
      <c r="D193" s="36" t="str">
        <f ca="1">IFERROR(IF(Headings!$I$15&gt;=A193+1,OFFSET(INDIRECT(Front!$F$4&amp;"!$A$"&amp;MATCH(Headings!$D$15,INDIRECT(Front!$F$4&amp;"!$A:$A"),0)),-Headings!$I$15+A193,0),""),"")</f>
        <v/>
      </c>
      <c r="E193" s="36"/>
      <c r="F193" s="36"/>
      <c r="G193" s="36"/>
      <c r="H193" s="36"/>
      <c r="I193" s="36"/>
      <c r="J193" t="str">
        <f ca="1">IFERROR(IF(Headings!$I$15&gt;=A193+1,OFFSET(INDIRECT(Front!$F$4&amp;"!$A$"&amp;MATCH(Headings!$D$15,INDIRECT(Front!$F$4&amp;"!$A:$A"),0)),-Headings!$I$15+A193,1),""),"")</f>
        <v/>
      </c>
      <c r="K193" s="5" t="str">
        <f ca="1">IFERROR(IF(Headings!$I$15&gt;=A193+1,OFFSET(INDIRECT(Front!$F$4&amp;"!$A$"&amp;MATCH(Headings!$D$15,INDIRECT(Front!$F$4&amp;"!$A:$A"),0)),-Headings!$I$15+A193,2)/(J193*1024),""),"")</f>
        <v/>
      </c>
      <c r="L193" t="str">
        <f ca="1">IFERROR(IF(Headings!$I$15&gt;=A193+1,OFFSET(INDIRECT(Front!$F$4&amp;"!$A$"&amp;MATCH(Headings!$D$15,INDIRECT(Front!$F$4&amp;"!$A:$A"),0)),-Headings!$I$15+A193,3),""),"")</f>
        <v/>
      </c>
      <c r="M193" t="str">
        <f ca="1">IFERROR(IF(Headings!$I$15&gt;=A193+1,OFFSET(INDIRECT(Front!$F$4&amp;"!$A$"&amp;MATCH(Headings!$D$15,INDIRECT(Front!$F$4&amp;"!$A:$A"),0)),-Headings!$I$15+A193,4),""),"")</f>
        <v/>
      </c>
    </row>
    <row r="194" spans="1:13" ht="15" x14ac:dyDescent="0.25">
      <c r="A194">
        <v>143</v>
      </c>
      <c r="D194" s="36" t="str">
        <f ca="1">IFERROR(IF(Headings!$I$15&gt;=A194+1,OFFSET(INDIRECT(Front!$F$4&amp;"!$A$"&amp;MATCH(Headings!$D$15,INDIRECT(Front!$F$4&amp;"!$A:$A"),0)),-Headings!$I$15+A194,0),""),"")</f>
        <v/>
      </c>
      <c r="E194" s="36"/>
      <c r="F194" s="36"/>
      <c r="G194" s="36"/>
      <c r="H194" s="36"/>
      <c r="I194" s="36"/>
      <c r="J194" t="str">
        <f ca="1">IFERROR(IF(Headings!$I$15&gt;=A194+1,OFFSET(INDIRECT(Front!$F$4&amp;"!$A$"&amp;MATCH(Headings!$D$15,INDIRECT(Front!$F$4&amp;"!$A:$A"),0)),-Headings!$I$15+A194,1),""),"")</f>
        <v/>
      </c>
      <c r="K194" s="5" t="str">
        <f ca="1">IFERROR(IF(Headings!$I$15&gt;=A194+1,OFFSET(INDIRECT(Front!$F$4&amp;"!$A$"&amp;MATCH(Headings!$D$15,INDIRECT(Front!$F$4&amp;"!$A:$A"),0)),-Headings!$I$15+A194,2)/(J194*1024),""),"")</f>
        <v/>
      </c>
      <c r="L194" t="str">
        <f ca="1">IFERROR(IF(Headings!$I$15&gt;=A194+1,OFFSET(INDIRECT(Front!$F$4&amp;"!$A$"&amp;MATCH(Headings!$D$15,INDIRECT(Front!$F$4&amp;"!$A:$A"),0)),-Headings!$I$15+A194,3),""),"")</f>
        <v/>
      </c>
      <c r="M194" t="str">
        <f ca="1">IFERROR(IF(Headings!$I$15&gt;=A194+1,OFFSET(INDIRECT(Front!$F$4&amp;"!$A$"&amp;MATCH(Headings!$D$15,INDIRECT(Front!$F$4&amp;"!$A:$A"),0)),-Headings!$I$15+A194,4),""),"")</f>
        <v/>
      </c>
    </row>
    <row r="195" spans="1:13" ht="15" x14ac:dyDescent="0.25">
      <c r="A195">
        <v>144</v>
      </c>
      <c r="D195" s="36" t="str">
        <f ca="1">IFERROR(IF(Headings!$I$15&gt;=A195+1,OFFSET(INDIRECT(Front!$F$4&amp;"!$A$"&amp;MATCH(Headings!$D$15,INDIRECT(Front!$F$4&amp;"!$A:$A"),0)),-Headings!$I$15+A195,0),""),"")</f>
        <v/>
      </c>
      <c r="E195" s="36"/>
      <c r="F195" s="36"/>
      <c r="G195" s="36"/>
      <c r="H195" s="36"/>
      <c r="I195" s="36"/>
      <c r="J195" t="str">
        <f ca="1">IFERROR(IF(Headings!$I$15&gt;=A195+1,OFFSET(INDIRECT(Front!$F$4&amp;"!$A$"&amp;MATCH(Headings!$D$15,INDIRECT(Front!$F$4&amp;"!$A:$A"),0)),-Headings!$I$15+A195,1),""),"")</f>
        <v/>
      </c>
      <c r="K195" s="5" t="str">
        <f ca="1">IFERROR(IF(Headings!$I$15&gt;=A195+1,OFFSET(INDIRECT(Front!$F$4&amp;"!$A$"&amp;MATCH(Headings!$D$15,INDIRECT(Front!$F$4&amp;"!$A:$A"),0)),-Headings!$I$15+A195,2)/(J195*1024),""),"")</f>
        <v/>
      </c>
      <c r="L195" t="str">
        <f ca="1">IFERROR(IF(Headings!$I$15&gt;=A195+1,OFFSET(INDIRECT(Front!$F$4&amp;"!$A$"&amp;MATCH(Headings!$D$15,INDIRECT(Front!$F$4&amp;"!$A:$A"),0)),-Headings!$I$15+A195,3),""),"")</f>
        <v/>
      </c>
      <c r="M195" t="str">
        <f ca="1">IFERROR(IF(Headings!$I$15&gt;=A195+1,OFFSET(INDIRECT(Front!$F$4&amp;"!$A$"&amp;MATCH(Headings!$D$15,INDIRECT(Front!$F$4&amp;"!$A:$A"),0)),-Headings!$I$15+A195,4),""),"")</f>
        <v/>
      </c>
    </row>
    <row r="196" spans="1:13" ht="15" x14ac:dyDescent="0.25">
      <c r="A196">
        <v>145</v>
      </c>
      <c r="D196" s="36" t="str">
        <f ca="1">IFERROR(IF(Headings!$I$15&gt;=A196+1,OFFSET(INDIRECT(Front!$F$4&amp;"!$A$"&amp;MATCH(Headings!$D$15,INDIRECT(Front!$F$4&amp;"!$A:$A"),0)),-Headings!$I$15+A196,0),""),"")</f>
        <v/>
      </c>
      <c r="E196" s="36"/>
      <c r="F196" s="36"/>
      <c r="G196" s="36"/>
      <c r="H196" s="36"/>
      <c r="I196" s="36"/>
      <c r="J196" t="str">
        <f ca="1">IFERROR(IF(Headings!$I$15&gt;=A196+1,OFFSET(INDIRECT(Front!$F$4&amp;"!$A$"&amp;MATCH(Headings!$D$15,INDIRECT(Front!$F$4&amp;"!$A:$A"),0)),-Headings!$I$15+A196,1),""),"")</f>
        <v/>
      </c>
      <c r="K196" s="5" t="str">
        <f ca="1">IFERROR(IF(Headings!$I$15&gt;=A196+1,OFFSET(INDIRECT(Front!$F$4&amp;"!$A$"&amp;MATCH(Headings!$D$15,INDIRECT(Front!$F$4&amp;"!$A:$A"),0)),-Headings!$I$15+A196,2)/(J196*1024),""),"")</f>
        <v/>
      </c>
      <c r="L196" t="str">
        <f ca="1">IFERROR(IF(Headings!$I$15&gt;=A196+1,OFFSET(INDIRECT(Front!$F$4&amp;"!$A$"&amp;MATCH(Headings!$D$15,INDIRECT(Front!$F$4&amp;"!$A:$A"),0)),-Headings!$I$15+A196,3),""),"")</f>
        <v/>
      </c>
      <c r="M196" t="str">
        <f ca="1">IFERROR(IF(Headings!$I$15&gt;=A196+1,OFFSET(INDIRECT(Front!$F$4&amp;"!$A$"&amp;MATCH(Headings!$D$15,INDIRECT(Front!$F$4&amp;"!$A:$A"),0)),-Headings!$I$15+A196,4),""),"")</f>
        <v/>
      </c>
    </row>
    <row r="197" spans="1:13" ht="15" x14ac:dyDescent="0.25">
      <c r="A197">
        <v>146</v>
      </c>
      <c r="D197" s="36" t="str">
        <f ca="1">IFERROR(IF(Headings!$I$15&gt;=A197+1,OFFSET(INDIRECT(Front!$F$4&amp;"!$A$"&amp;MATCH(Headings!$D$15,INDIRECT(Front!$F$4&amp;"!$A:$A"),0)),-Headings!$I$15+A197,0),""),"")</f>
        <v/>
      </c>
      <c r="E197" s="36"/>
      <c r="F197" s="36"/>
      <c r="G197" s="36"/>
      <c r="H197" s="36"/>
      <c r="I197" s="36"/>
      <c r="J197" t="str">
        <f ca="1">IFERROR(IF(Headings!$I$15&gt;=A197+1,OFFSET(INDIRECT(Front!$F$4&amp;"!$A$"&amp;MATCH(Headings!$D$15,INDIRECT(Front!$F$4&amp;"!$A:$A"),0)),-Headings!$I$15+A197,1),""),"")</f>
        <v/>
      </c>
      <c r="K197" s="5" t="str">
        <f ca="1">IFERROR(IF(Headings!$I$15&gt;=A197+1,OFFSET(INDIRECT(Front!$F$4&amp;"!$A$"&amp;MATCH(Headings!$D$15,INDIRECT(Front!$F$4&amp;"!$A:$A"),0)),-Headings!$I$15+A197,2)/(J197*1024),""),"")</f>
        <v/>
      </c>
      <c r="L197" t="str">
        <f ca="1">IFERROR(IF(Headings!$I$15&gt;=A197+1,OFFSET(INDIRECT(Front!$F$4&amp;"!$A$"&amp;MATCH(Headings!$D$15,INDIRECT(Front!$F$4&amp;"!$A:$A"),0)),-Headings!$I$15+A197,3),""),"")</f>
        <v/>
      </c>
      <c r="M197" t="str">
        <f ca="1">IFERROR(IF(Headings!$I$15&gt;=A197+1,OFFSET(INDIRECT(Front!$F$4&amp;"!$A$"&amp;MATCH(Headings!$D$15,INDIRECT(Front!$F$4&amp;"!$A:$A"),0)),-Headings!$I$15+A197,4),""),"")</f>
        <v/>
      </c>
    </row>
    <row r="198" spans="1:13" ht="15" x14ac:dyDescent="0.25">
      <c r="A198">
        <v>147</v>
      </c>
      <c r="D198" s="36" t="str">
        <f ca="1">IFERROR(IF(Headings!$I$15&gt;=A198+1,OFFSET(INDIRECT(Front!$F$4&amp;"!$A$"&amp;MATCH(Headings!$D$15,INDIRECT(Front!$F$4&amp;"!$A:$A"),0)),-Headings!$I$15+A198,0),""),"")</f>
        <v/>
      </c>
      <c r="E198" s="36"/>
      <c r="F198" s="36"/>
      <c r="G198" s="36"/>
      <c r="H198" s="36"/>
      <c r="I198" s="36"/>
      <c r="J198" t="str">
        <f ca="1">IFERROR(IF(Headings!$I$15&gt;=A198+1,OFFSET(INDIRECT(Front!$F$4&amp;"!$A$"&amp;MATCH(Headings!$D$15,INDIRECT(Front!$F$4&amp;"!$A:$A"),0)),-Headings!$I$15+A198,1),""),"")</f>
        <v/>
      </c>
      <c r="K198" s="5" t="str">
        <f ca="1">IFERROR(IF(Headings!$I$15&gt;=A198+1,OFFSET(INDIRECT(Front!$F$4&amp;"!$A$"&amp;MATCH(Headings!$D$15,INDIRECT(Front!$F$4&amp;"!$A:$A"),0)),-Headings!$I$15+A198,2)/(J198*1024),""),"")</f>
        <v/>
      </c>
      <c r="L198" t="str">
        <f ca="1">IFERROR(IF(Headings!$I$15&gt;=A198+1,OFFSET(INDIRECT(Front!$F$4&amp;"!$A$"&amp;MATCH(Headings!$D$15,INDIRECT(Front!$F$4&amp;"!$A:$A"),0)),-Headings!$I$15+A198,3),""),"")</f>
        <v/>
      </c>
      <c r="M198" t="str">
        <f ca="1">IFERROR(IF(Headings!$I$15&gt;=A198+1,OFFSET(INDIRECT(Front!$F$4&amp;"!$A$"&amp;MATCH(Headings!$D$15,INDIRECT(Front!$F$4&amp;"!$A:$A"),0)),-Headings!$I$15+A198,4),""),"")</f>
        <v/>
      </c>
    </row>
    <row r="199" spans="1:13" ht="15" x14ac:dyDescent="0.25">
      <c r="A199">
        <v>148</v>
      </c>
      <c r="D199" s="36" t="str">
        <f ca="1">IFERROR(IF(Headings!$I$15&gt;=A199+1,OFFSET(INDIRECT(Front!$F$4&amp;"!$A$"&amp;MATCH(Headings!$D$15,INDIRECT(Front!$F$4&amp;"!$A:$A"),0)),-Headings!$I$15+A199,0),""),"")</f>
        <v/>
      </c>
      <c r="E199" s="36"/>
      <c r="F199" s="36"/>
      <c r="G199" s="36"/>
      <c r="H199" s="36"/>
      <c r="I199" s="36"/>
      <c r="J199" t="str">
        <f ca="1">IFERROR(IF(Headings!$I$15&gt;=A199+1,OFFSET(INDIRECT(Front!$F$4&amp;"!$A$"&amp;MATCH(Headings!$D$15,INDIRECT(Front!$F$4&amp;"!$A:$A"),0)),-Headings!$I$15+A199,1),""),"")</f>
        <v/>
      </c>
      <c r="K199" s="5" t="str">
        <f ca="1">IFERROR(IF(Headings!$I$15&gt;=A199+1,OFFSET(INDIRECT(Front!$F$4&amp;"!$A$"&amp;MATCH(Headings!$D$15,INDIRECT(Front!$F$4&amp;"!$A:$A"),0)),-Headings!$I$15+A199,2)/(J199*1024),""),"")</f>
        <v/>
      </c>
      <c r="L199" t="str">
        <f ca="1">IFERROR(IF(Headings!$I$15&gt;=A199+1,OFFSET(INDIRECT(Front!$F$4&amp;"!$A$"&amp;MATCH(Headings!$D$15,INDIRECT(Front!$F$4&amp;"!$A:$A"),0)),-Headings!$I$15+A199,3),""),"")</f>
        <v/>
      </c>
      <c r="M199" t="str">
        <f ca="1">IFERROR(IF(Headings!$I$15&gt;=A199+1,OFFSET(INDIRECT(Front!$F$4&amp;"!$A$"&amp;MATCH(Headings!$D$15,INDIRECT(Front!$F$4&amp;"!$A:$A"),0)),-Headings!$I$15+A199,4),""),"")</f>
        <v/>
      </c>
    </row>
    <row r="200" spans="1:13" ht="15" x14ac:dyDescent="0.25">
      <c r="A200">
        <v>149</v>
      </c>
      <c r="D200" s="36" t="str">
        <f ca="1">IFERROR(IF(Headings!$I$15&gt;=A200+1,OFFSET(INDIRECT(Front!$F$4&amp;"!$A$"&amp;MATCH(Headings!$D$15,INDIRECT(Front!$F$4&amp;"!$A:$A"),0)),-Headings!$I$15+A200,0),""),"")</f>
        <v/>
      </c>
      <c r="E200" s="36"/>
      <c r="F200" s="36"/>
      <c r="G200" s="36"/>
      <c r="H200" s="36"/>
      <c r="I200" s="36"/>
      <c r="J200" t="str">
        <f ca="1">IFERROR(IF(Headings!$I$15&gt;=A200+1,OFFSET(INDIRECT(Front!$F$4&amp;"!$A$"&amp;MATCH(Headings!$D$15,INDIRECT(Front!$F$4&amp;"!$A:$A"),0)),-Headings!$I$15+A200,1),""),"")</f>
        <v/>
      </c>
      <c r="K200" s="5" t="str">
        <f ca="1">IFERROR(IF(Headings!$I$15&gt;=A200+1,OFFSET(INDIRECT(Front!$F$4&amp;"!$A$"&amp;MATCH(Headings!$D$15,INDIRECT(Front!$F$4&amp;"!$A:$A"),0)),-Headings!$I$15+A200,2)/(J200*1024),""),"")</f>
        <v/>
      </c>
      <c r="L200" t="str">
        <f ca="1">IFERROR(IF(Headings!$I$15&gt;=A200+1,OFFSET(INDIRECT(Front!$F$4&amp;"!$A$"&amp;MATCH(Headings!$D$15,INDIRECT(Front!$F$4&amp;"!$A:$A"),0)),-Headings!$I$15+A200,3),""),"")</f>
        <v/>
      </c>
      <c r="M200" t="str">
        <f ca="1">IFERROR(IF(Headings!$I$15&gt;=A200+1,OFFSET(INDIRECT(Front!$F$4&amp;"!$A$"&amp;MATCH(Headings!$D$15,INDIRECT(Front!$F$4&amp;"!$A:$A"),0)),-Headings!$I$15+A200,4),""),"")</f>
        <v/>
      </c>
    </row>
    <row r="201" spans="1:13" ht="15" x14ac:dyDescent="0.25">
      <c r="A201">
        <v>150</v>
      </c>
      <c r="D201" s="36" t="str">
        <f ca="1">IFERROR(IF(Headings!$I$15&gt;=A201+1,OFFSET(INDIRECT(Front!$F$4&amp;"!$A$"&amp;MATCH(Headings!$D$15,INDIRECT(Front!$F$4&amp;"!$A:$A"),0)),-Headings!$I$15+A201,0),""),"")</f>
        <v/>
      </c>
      <c r="E201" s="36"/>
      <c r="F201" s="36"/>
      <c r="G201" s="36"/>
      <c r="H201" s="36"/>
      <c r="I201" s="36"/>
      <c r="J201" t="str">
        <f ca="1">IFERROR(IF(Headings!$I$15&gt;=A201+1,OFFSET(INDIRECT(Front!$F$4&amp;"!$A$"&amp;MATCH(Headings!$D$15,INDIRECT(Front!$F$4&amp;"!$A:$A"),0)),-Headings!$I$15+A201,1),""),"")</f>
        <v/>
      </c>
      <c r="K201" s="5" t="str">
        <f ca="1">IFERROR(IF(Headings!$I$15&gt;=A201+1,OFFSET(INDIRECT(Front!$F$4&amp;"!$A$"&amp;MATCH(Headings!$D$15,INDIRECT(Front!$F$4&amp;"!$A:$A"),0)),-Headings!$I$15+A201,2)/(J201*1024),""),"")</f>
        <v/>
      </c>
      <c r="L201" t="str">
        <f ca="1">IFERROR(IF(Headings!$I$15&gt;=A201+1,OFFSET(INDIRECT(Front!$F$4&amp;"!$A$"&amp;MATCH(Headings!$D$15,INDIRECT(Front!$F$4&amp;"!$A:$A"),0)),-Headings!$I$15+A201,3),""),"")</f>
        <v/>
      </c>
      <c r="M201" t="str">
        <f ca="1">IFERROR(IF(Headings!$I$15&gt;=A201+1,OFFSET(INDIRECT(Front!$F$4&amp;"!$A$"&amp;MATCH(Headings!$D$15,INDIRECT(Front!$F$4&amp;"!$A:$A"),0)),-Headings!$I$15+A201,4),""),"")</f>
        <v/>
      </c>
    </row>
    <row r="202" spans="1:13" ht="15" x14ac:dyDescent="0.25">
      <c r="A202">
        <v>151</v>
      </c>
      <c r="D202" s="36" t="str">
        <f ca="1">IFERROR(IF(Headings!$I$15&gt;=A202+1,OFFSET(INDIRECT(Front!$F$4&amp;"!$A$"&amp;MATCH(Headings!$D$15,INDIRECT(Front!$F$4&amp;"!$A:$A"),0)),-Headings!$I$15+A202,0),""),"")</f>
        <v/>
      </c>
      <c r="E202" s="36"/>
      <c r="F202" s="36"/>
      <c r="G202" s="36"/>
      <c r="H202" s="36"/>
      <c r="I202" s="36"/>
      <c r="J202" t="str">
        <f ca="1">IFERROR(IF(Headings!$I$15&gt;=A202+1,OFFSET(INDIRECT(Front!$F$4&amp;"!$A$"&amp;MATCH(Headings!$D$15,INDIRECT(Front!$F$4&amp;"!$A:$A"),0)),-Headings!$I$15+A202,1),""),"")</f>
        <v/>
      </c>
      <c r="K202" s="5" t="str">
        <f ca="1">IFERROR(IF(Headings!$I$15&gt;=A202+1,OFFSET(INDIRECT(Front!$F$4&amp;"!$A$"&amp;MATCH(Headings!$D$15,INDIRECT(Front!$F$4&amp;"!$A:$A"),0)),-Headings!$I$15+A202,2)/(J202*1024),""),"")</f>
        <v/>
      </c>
      <c r="L202" t="str">
        <f ca="1">IFERROR(IF(Headings!$I$15&gt;=A202+1,OFFSET(INDIRECT(Front!$F$4&amp;"!$A$"&amp;MATCH(Headings!$D$15,INDIRECT(Front!$F$4&amp;"!$A:$A"),0)),-Headings!$I$15+A202,3),""),"")</f>
        <v/>
      </c>
      <c r="M202" t="str">
        <f ca="1">IFERROR(IF(Headings!$I$15&gt;=A202+1,OFFSET(INDIRECT(Front!$F$4&amp;"!$A$"&amp;MATCH(Headings!$D$15,INDIRECT(Front!$F$4&amp;"!$A:$A"),0)),-Headings!$I$15+A202,4),""),"")</f>
        <v/>
      </c>
    </row>
    <row r="203" spans="1:13" ht="15" x14ac:dyDescent="0.25">
      <c r="A203">
        <v>152</v>
      </c>
      <c r="D203" s="36" t="str">
        <f ca="1">IFERROR(IF(Headings!$I$15&gt;=A203+1,OFFSET(INDIRECT(Front!$F$4&amp;"!$A$"&amp;MATCH(Headings!$D$15,INDIRECT(Front!$F$4&amp;"!$A:$A"),0)),-Headings!$I$15+A203,0),""),"")</f>
        <v/>
      </c>
      <c r="E203" s="36"/>
      <c r="F203" s="36"/>
      <c r="G203" s="36"/>
      <c r="H203" s="36"/>
      <c r="I203" s="36"/>
      <c r="J203" t="str">
        <f ca="1">IFERROR(IF(Headings!$I$15&gt;=A203+1,OFFSET(INDIRECT(Front!$F$4&amp;"!$A$"&amp;MATCH(Headings!$D$15,INDIRECT(Front!$F$4&amp;"!$A:$A"),0)),-Headings!$I$15+A203,1),""),"")</f>
        <v/>
      </c>
      <c r="K203" s="5" t="str">
        <f ca="1">IFERROR(IF(Headings!$I$15&gt;=A203+1,OFFSET(INDIRECT(Front!$F$4&amp;"!$A$"&amp;MATCH(Headings!$D$15,INDIRECT(Front!$F$4&amp;"!$A:$A"),0)),-Headings!$I$15+A203,2)/(J203*1024),""),"")</f>
        <v/>
      </c>
      <c r="L203" t="str">
        <f ca="1">IFERROR(IF(Headings!$I$15&gt;=A203+1,OFFSET(INDIRECT(Front!$F$4&amp;"!$A$"&amp;MATCH(Headings!$D$15,INDIRECT(Front!$F$4&amp;"!$A:$A"),0)),-Headings!$I$15+A203,3),""),"")</f>
        <v/>
      </c>
      <c r="M203" t="str">
        <f ca="1">IFERROR(IF(Headings!$I$15&gt;=A203+1,OFFSET(INDIRECT(Front!$F$4&amp;"!$A$"&amp;MATCH(Headings!$D$15,INDIRECT(Front!$F$4&amp;"!$A:$A"),0)),-Headings!$I$15+A203,4),""),"")</f>
        <v/>
      </c>
    </row>
    <row r="204" spans="1:13" ht="15" x14ac:dyDescent="0.25">
      <c r="A204">
        <v>153</v>
      </c>
      <c r="D204" s="36" t="str">
        <f ca="1">IFERROR(IF(Headings!$I$15&gt;=A204+1,OFFSET(INDIRECT(Front!$F$4&amp;"!$A$"&amp;MATCH(Headings!$D$15,INDIRECT(Front!$F$4&amp;"!$A:$A"),0)),-Headings!$I$15+A204,0),""),"")</f>
        <v/>
      </c>
      <c r="E204" s="36"/>
      <c r="F204" s="36"/>
      <c r="G204" s="36"/>
      <c r="H204" s="36"/>
      <c r="I204" s="36"/>
      <c r="J204" t="str">
        <f ca="1">IFERROR(IF(Headings!$I$15&gt;=A204+1,OFFSET(INDIRECT(Front!$F$4&amp;"!$A$"&amp;MATCH(Headings!$D$15,INDIRECT(Front!$F$4&amp;"!$A:$A"),0)),-Headings!$I$15+A204,1),""),"")</f>
        <v/>
      </c>
      <c r="K204" s="5" t="str">
        <f ca="1">IFERROR(IF(Headings!$I$15&gt;=A204+1,OFFSET(INDIRECT(Front!$F$4&amp;"!$A$"&amp;MATCH(Headings!$D$15,INDIRECT(Front!$F$4&amp;"!$A:$A"),0)),-Headings!$I$15+A204,2)/(J204*1024),""),"")</f>
        <v/>
      </c>
      <c r="L204" t="str">
        <f ca="1">IFERROR(IF(Headings!$I$15&gt;=A204+1,OFFSET(INDIRECT(Front!$F$4&amp;"!$A$"&amp;MATCH(Headings!$D$15,INDIRECT(Front!$F$4&amp;"!$A:$A"),0)),-Headings!$I$15+A204,3),""),"")</f>
        <v/>
      </c>
      <c r="M204" t="str">
        <f ca="1">IFERROR(IF(Headings!$I$15&gt;=A204+1,OFFSET(INDIRECT(Front!$F$4&amp;"!$A$"&amp;MATCH(Headings!$D$15,INDIRECT(Front!$F$4&amp;"!$A:$A"),0)),-Headings!$I$15+A204,4),""),"")</f>
        <v/>
      </c>
    </row>
    <row r="205" spans="1:13" ht="15" x14ac:dyDescent="0.25">
      <c r="A205">
        <v>154</v>
      </c>
      <c r="D205" s="36" t="str">
        <f ca="1">IFERROR(IF(Headings!$I$15&gt;=A205+1,OFFSET(INDIRECT(Front!$F$4&amp;"!$A$"&amp;MATCH(Headings!$D$15,INDIRECT(Front!$F$4&amp;"!$A:$A"),0)),-Headings!$I$15+A205,0),""),"")</f>
        <v/>
      </c>
      <c r="E205" s="36"/>
      <c r="F205" s="36"/>
      <c r="G205" s="36"/>
      <c r="H205" s="36"/>
      <c r="I205" s="36"/>
      <c r="J205" t="str">
        <f ca="1">IFERROR(IF(Headings!$I$15&gt;=A205+1,OFFSET(INDIRECT(Front!$F$4&amp;"!$A$"&amp;MATCH(Headings!$D$15,INDIRECT(Front!$F$4&amp;"!$A:$A"),0)),-Headings!$I$15+A205,1),""),"")</f>
        <v/>
      </c>
      <c r="K205" s="5" t="str">
        <f ca="1">IFERROR(IF(Headings!$I$15&gt;=A205+1,OFFSET(INDIRECT(Front!$F$4&amp;"!$A$"&amp;MATCH(Headings!$D$15,INDIRECT(Front!$F$4&amp;"!$A:$A"),0)),-Headings!$I$15+A205,2)/(J205*1024),""),"")</f>
        <v/>
      </c>
      <c r="L205" t="str">
        <f ca="1">IFERROR(IF(Headings!$I$15&gt;=A205+1,OFFSET(INDIRECT(Front!$F$4&amp;"!$A$"&amp;MATCH(Headings!$D$15,INDIRECT(Front!$F$4&amp;"!$A:$A"),0)),-Headings!$I$15+A205,3),""),"")</f>
        <v/>
      </c>
      <c r="M205" t="str">
        <f ca="1">IFERROR(IF(Headings!$I$15&gt;=A205+1,OFFSET(INDIRECT(Front!$F$4&amp;"!$A$"&amp;MATCH(Headings!$D$15,INDIRECT(Front!$F$4&amp;"!$A:$A"),0)),-Headings!$I$15+A205,4),""),"")</f>
        <v/>
      </c>
    </row>
    <row r="206" spans="1:13" ht="15" x14ac:dyDescent="0.25">
      <c r="A206">
        <v>155</v>
      </c>
      <c r="D206" s="36" t="str">
        <f ca="1">IFERROR(IF(Headings!$I$15&gt;=A206+1,OFFSET(INDIRECT(Front!$F$4&amp;"!$A$"&amp;MATCH(Headings!$D$15,INDIRECT(Front!$F$4&amp;"!$A:$A"),0)),-Headings!$I$15+A206,0),""),"")</f>
        <v/>
      </c>
      <c r="E206" s="36"/>
      <c r="F206" s="36"/>
      <c r="G206" s="36"/>
      <c r="H206" s="36"/>
      <c r="I206" s="36"/>
      <c r="J206" t="str">
        <f ca="1">IFERROR(IF(Headings!$I$15&gt;=A206+1,OFFSET(INDIRECT(Front!$F$4&amp;"!$A$"&amp;MATCH(Headings!$D$15,INDIRECT(Front!$F$4&amp;"!$A:$A"),0)),-Headings!$I$15+A206,1),""),"")</f>
        <v/>
      </c>
      <c r="K206" s="5" t="str">
        <f ca="1">IFERROR(IF(Headings!$I$15&gt;=A206+1,OFFSET(INDIRECT(Front!$F$4&amp;"!$A$"&amp;MATCH(Headings!$D$15,INDIRECT(Front!$F$4&amp;"!$A:$A"),0)),-Headings!$I$15+A206,2)/(J206*1024),""),"")</f>
        <v/>
      </c>
      <c r="L206" t="str">
        <f ca="1">IFERROR(IF(Headings!$I$15&gt;=A206+1,OFFSET(INDIRECT(Front!$F$4&amp;"!$A$"&amp;MATCH(Headings!$D$15,INDIRECT(Front!$F$4&amp;"!$A:$A"),0)),-Headings!$I$15+A206,3),""),"")</f>
        <v/>
      </c>
      <c r="M206" t="str">
        <f ca="1">IFERROR(IF(Headings!$I$15&gt;=A206+1,OFFSET(INDIRECT(Front!$F$4&amp;"!$A$"&amp;MATCH(Headings!$D$15,INDIRECT(Front!$F$4&amp;"!$A:$A"),0)),-Headings!$I$15+A206,4),""),"")</f>
        <v/>
      </c>
    </row>
    <row r="207" spans="1:13" ht="15" x14ac:dyDescent="0.25">
      <c r="A207">
        <v>156</v>
      </c>
      <c r="D207" s="36" t="str">
        <f ca="1">IFERROR(IF(Headings!$I$15&gt;=A207+1,OFFSET(INDIRECT(Front!$F$4&amp;"!$A$"&amp;MATCH(Headings!$D$15,INDIRECT(Front!$F$4&amp;"!$A:$A"),0)),-Headings!$I$15+A207,0),""),"")</f>
        <v/>
      </c>
      <c r="E207" s="36"/>
      <c r="F207" s="36"/>
      <c r="G207" s="36"/>
      <c r="H207" s="36"/>
      <c r="I207" s="36"/>
      <c r="J207" t="str">
        <f ca="1">IFERROR(IF(Headings!$I$15&gt;=A207+1,OFFSET(INDIRECT(Front!$F$4&amp;"!$A$"&amp;MATCH(Headings!$D$15,INDIRECT(Front!$F$4&amp;"!$A:$A"),0)),-Headings!$I$15+A207,1),""),"")</f>
        <v/>
      </c>
      <c r="K207" s="5" t="str">
        <f ca="1">IFERROR(IF(Headings!$I$15&gt;=A207+1,OFFSET(INDIRECT(Front!$F$4&amp;"!$A$"&amp;MATCH(Headings!$D$15,INDIRECT(Front!$F$4&amp;"!$A:$A"),0)),-Headings!$I$15+A207,2)/(J207*1024),""),"")</f>
        <v/>
      </c>
      <c r="L207" t="str">
        <f ca="1">IFERROR(IF(Headings!$I$15&gt;=A207+1,OFFSET(INDIRECT(Front!$F$4&amp;"!$A$"&amp;MATCH(Headings!$D$15,INDIRECT(Front!$F$4&amp;"!$A:$A"),0)),-Headings!$I$15+A207,3),""),"")</f>
        <v/>
      </c>
      <c r="M207" t="str">
        <f ca="1">IFERROR(IF(Headings!$I$15&gt;=A207+1,OFFSET(INDIRECT(Front!$F$4&amp;"!$A$"&amp;MATCH(Headings!$D$15,INDIRECT(Front!$F$4&amp;"!$A:$A"),0)),-Headings!$I$15+A207,4),""),"")</f>
        <v/>
      </c>
    </row>
    <row r="208" spans="1:13" ht="15" x14ac:dyDescent="0.25">
      <c r="A208">
        <v>157</v>
      </c>
      <c r="D208" s="36" t="str">
        <f ca="1">IFERROR(IF(Headings!$I$15&gt;=A208+1,OFFSET(INDIRECT(Front!$F$4&amp;"!$A$"&amp;MATCH(Headings!$D$15,INDIRECT(Front!$F$4&amp;"!$A:$A"),0)),-Headings!$I$15+A208,0),""),"")</f>
        <v/>
      </c>
      <c r="E208" s="36"/>
      <c r="F208" s="36"/>
      <c r="G208" s="36"/>
      <c r="H208" s="36"/>
      <c r="I208" s="36"/>
      <c r="J208" t="str">
        <f ca="1">IFERROR(IF(Headings!$I$15&gt;=A208+1,OFFSET(INDIRECT(Front!$F$4&amp;"!$A$"&amp;MATCH(Headings!$D$15,INDIRECT(Front!$F$4&amp;"!$A:$A"),0)),-Headings!$I$15+A208,1),""),"")</f>
        <v/>
      </c>
      <c r="K208" s="5" t="str">
        <f ca="1">IFERROR(IF(Headings!$I$15&gt;=A208+1,OFFSET(INDIRECT(Front!$F$4&amp;"!$A$"&amp;MATCH(Headings!$D$15,INDIRECT(Front!$F$4&amp;"!$A:$A"),0)),-Headings!$I$15+A208,2)/(J208*1024),""),"")</f>
        <v/>
      </c>
      <c r="L208" t="str">
        <f ca="1">IFERROR(IF(Headings!$I$15&gt;=A208+1,OFFSET(INDIRECT(Front!$F$4&amp;"!$A$"&amp;MATCH(Headings!$D$15,INDIRECT(Front!$F$4&amp;"!$A:$A"),0)),-Headings!$I$15+A208,3),""),"")</f>
        <v/>
      </c>
      <c r="M208" t="str">
        <f ca="1">IFERROR(IF(Headings!$I$15&gt;=A208+1,OFFSET(INDIRECT(Front!$F$4&amp;"!$A$"&amp;MATCH(Headings!$D$15,INDIRECT(Front!$F$4&amp;"!$A:$A"),0)),-Headings!$I$15+A208,4),""),"")</f>
        <v/>
      </c>
    </row>
    <row r="209" spans="1:13" ht="15" x14ac:dyDescent="0.25">
      <c r="A209">
        <v>158</v>
      </c>
      <c r="D209" s="36" t="str">
        <f ca="1">IFERROR(IF(Headings!$I$15&gt;=A209+1,OFFSET(INDIRECT(Front!$F$4&amp;"!$A$"&amp;MATCH(Headings!$D$15,INDIRECT(Front!$F$4&amp;"!$A:$A"),0)),-Headings!$I$15+A209,0),""),"")</f>
        <v/>
      </c>
      <c r="E209" s="36"/>
      <c r="F209" s="36"/>
      <c r="G209" s="36"/>
      <c r="H209" s="36"/>
      <c r="I209" s="36"/>
      <c r="J209" t="str">
        <f ca="1">IFERROR(IF(Headings!$I$15&gt;=A209+1,OFFSET(INDIRECT(Front!$F$4&amp;"!$A$"&amp;MATCH(Headings!$D$15,INDIRECT(Front!$F$4&amp;"!$A:$A"),0)),-Headings!$I$15+A209,1),""),"")</f>
        <v/>
      </c>
      <c r="K209" s="5" t="str">
        <f ca="1">IFERROR(IF(Headings!$I$15&gt;=A209+1,OFFSET(INDIRECT(Front!$F$4&amp;"!$A$"&amp;MATCH(Headings!$D$15,INDIRECT(Front!$F$4&amp;"!$A:$A"),0)),-Headings!$I$15+A209,2)/(J209*1024),""),"")</f>
        <v/>
      </c>
      <c r="L209" t="str">
        <f ca="1">IFERROR(IF(Headings!$I$15&gt;=A209+1,OFFSET(INDIRECT(Front!$F$4&amp;"!$A$"&amp;MATCH(Headings!$D$15,INDIRECT(Front!$F$4&amp;"!$A:$A"),0)),-Headings!$I$15+A209,3),""),"")</f>
        <v/>
      </c>
      <c r="M209" t="str">
        <f ca="1">IFERROR(IF(Headings!$I$15&gt;=A209+1,OFFSET(INDIRECT(Front!$F$4&amp;"!$A$"&amp;MATCH(Headings!$D$15,INDIRECT(Front!$F$4&amp;"!$A:$A"),0)),-Headings!$I$15+A209,4),""),"")</f>
        <v/>
      </c>
    </row>
    <row r="210" spans="1:13" ht="15" x14ac:dyDescent="0.25">
      <c r="A210">
        <v>159</v>
      </c>
      <c r="D210" s="36" t="str">
        <f ca="1">IFERROR(IF(Headings!$I$15&gt;=A210+1,OFFSET(INDIRECT(Front!$F$4&amp;"!$A$"&amp;MATCH(Headings!$D$15,INDIRECT(Front!$F$4&amp;"!$A:$A"),0)),-Headings!$I$15+A210,0),""),"")</f>
        <v/>
      </c>
      <c r="E210" s="36"/>
      <c r="F210" s="36"/>
      <c r="G210" s="36"/>
      <c r="H210" s="36"/>
      <c r="I210" s="36"/>
      <c r="J210" t="str">
        <f ca="1">IFERROR(IF(Headings!$I$15&gt;=A210+1,OFFSET(INDIRECT(Front!$F$4&amp;"!$A$"&amp;MATCH(Headings!$D$15,INDIRECT(Front!$F$4&amp;"!$A:$A"),0)),-Headings!$I$15+A210,1),""),"")</f>
        <v/>
      </c>
      <c r="K210" s="5" t="str">
        <f ca="1">IFERROR(IF(Headings!$I$15&gt;=A210+1,OFFSET(INDIRECT(Front!$F$4&amp;"!$A$"&amp;MATCH(Headings!$D$15,INDIRECT(Front!$F$4&amp;"!$A:$A"),0)),-Headings!$I$15+A210,2)/(J210*1024),""),"")</f>
        <v/>
      </c>
      <c r="L210" t="str">
        <f ca="1">IFERROR(IF(Headings!$I$15&gt;=A210+1,OFFSET(INDIRECT(Front!$F$4&amp;"!$A$"&amp;MATCH(Headings!$D$15,INDIRECT(Front!$F$4&amp;"!$A:$A"),0)),-Headings!$I$15+A210,3),""),"")</f>
        <v/>
      </c>
      <c r="M210" t="str">
        <f ca="1">IFERROR(IF(Headings!$I$15&gt;=A210+1,OFFSET(INDIRECT(Front!$F$4&amp;"!$A$"&amp;MATCH(Headings!$D$15,INDIRECT(Front!$F$4&amp;"!$A:$A"),0)),-Headings!$I$15+A210,4),""),"")</f>
        <v/>
      </c>
    </row>
    <row r="211" spans="1:13" ht="15" x14ac:dyDescent="0.25">
      <c r="A211">
        <v>160</v>
      </c>
      <c r="D211" s="36" t="str">
        <f ca="1">IFERROR(IF(Headings!$I$15&gt;=A211+1,OFFSET(INDIRECT(Front!$F$4&amp;"!$A$"&amp;MATCH(Headings!$D$15,INDIRECT(Front!$F$4&amp;"!$A:$A"),0)),-Headings!$I$15+A211,0),""),"")</f>
        <v/>
      </c>
      <c r="E211" s="36"/>
      <c r="F211" s="36"/>
      <c r="G211" s="36"/>
      <c r="H211" s="36"/>
      <c r="I211" s="36"/>
      <c r="J211" t="str">
        <f ca="1">IFERROR(IF(Headings!$I$15&gt;=A211+1,OFFSET(INDIRECT(Front!$F$4&amp;"!$A$"&amp;MATCH(Headings!$D$15,INDIRECT(Front!$F$4&amp;"!$A:$A"),0)),-Headings!$I$15+A211,1),""),"")</f>
        <v/>
      </c>
      <c r="K211" s="5" t="str">
        <f ca="1">IFERROR(IF(Headings!$I$15&gt;=A211+1,OFFSET(INDIRECT(Front!$F$4&amp;"!$A$"&amp;MATCH(Headings!$D$15,INDIRECT(Front!$F$4&amp;"!$A:$A"),0)),-Headings!$I$15+A211,2)/(J211*1024),""),"")</f>
        <v/>
      </c>
      <c r="L211" t="str">
        <f ca="1">IFERROR(IF(Headings!$I$15&gt;=A211+1,OFFSET(INDIRECT(Front!$F$4&amp;"!$A$"&amp;MATCH(Headings!$D$15,INDIRECT(Front!$F$4&amp;"!$A:$A"),0)),-Headings!$I$15+A211,3),""),"")</f>
        <v/>
      </c>
      <c r="M211" t="str">
        <f ca="1">IFERROR(IF(Headings!$I$15&gt;=A211+1,OFFSET(INDIRECT(Front!$F$4&amp;"!$A$"&amp;MATCH(Headings!$D$15,INDIRECT(Front!$F$4&amp;"!$A:$A"),0)),-Headings!$I$15+A211,4),""),"")</f>
        <v/>
      </c>
    </row>
    <row r="212" spans="1:13" ht="15" x14ac:dyDescent="0.25">
      <c r="A212">
        <v>161</v>
      </c>
      <c r="D212" s="36" t="str">
        <f ca="1">IFERROR(IF(Headings!$I$15&gt;=A212+1,OFFSET(INDIRECT(Front!$F$4&amp;"!$A$"&amp;MATCH(Headings!$D$15,INDIRECT(Front!$F$4&amp;"!$A:$A"),0)),-Headings!$I$15+A212,0),""),"")</f>
        <v/>
      </c>
      <c r="E212" s="36"/>
      <c r="F212" s="36"/>
      <c r="G212" s="36"/>
      <c r="H212" s="36"/>
      <c r="I212" s="36"/>
      <c r="J212" t="str">
        <f ca="1">IFERROR(IF(Headings!$I$15&gt;=A212+1,OFFSET(INDIRECT(Front!$F$4&amp;"!$A$"&amp;MATCH(Headings!$D$15,INDIRECT(Front!$F$4&amp;"!$A:$A"),0)),-Headings!$I$15+A212,1),""),"")</f>
        <v/>
      </c>
      <c r="K212" s="5" t="str">
        <f ca="1">IFERROR(IF(Headings!$I$15&gt;=A212+1,OFFSET(INDIRECT(Front!$F$4&amp;"!$A$"&amp;MATCH(Headings!$D$15,INDIRECT(Front!$F$4&amp;"!$A:$A"),0)),-Headings!$I$15+A212,2)/(J212*1024),""),"")</f>
        <v/>
      </c>
      <c r="L212" t="str">
        <f ca="1">IFERROR(IF(Headings!$I$15&gt;=A212+1,OFFSET(INDIRECT(Front!$F$4&amp;"!$A$"&amp;MATCH(Headings!$D$15,INDIRECT(Front!$F$4&amp;"!$A:$A"),0)),-Headings!$I$15+A212,3),""),"")</f>
        <v/>
      </c>
      <c r="M212" t="str">
        <f ca="1">IFERROR(IF(Headings!$I$15&gt;=A212+1,OFFSET(INDIRECT(Front!$F$4&amp;"!$A$"&amp;MATCH(Headings!$D$15,INDIRECT(Front!$F$4&amp;"!$A:$A"),0)),-Headings!$I$15+A212,4),""),"")</f>
        <v/>
      </c>
    </row>
    <row r="213" spans="1:13" ht="15" x14ac:dyDescent="0.25">
      <c r="A213">
        <v>162</v>
      </c>
      <c r="D213" s="36" t="str">
        <f ca="1">IFERROR(IF(Headings!$I$15&gt;=A213+1,OFFSET(INDIRECT(Front!$F$4&amp;"!$A$"&amp;MATCH(Headings!$D$15,INDIRECT(Front!$F$4&amp;"!$A:$A"),0)),-Headings!$I$15+A213,0),""),"")</f>
        <v/>
      </c>
      <c r="E213" s="36"/>
      <c r="F213" s="36"/>
      <c r="G213" s="36"/>
      <c r="H213" s="36"/>
      <c r="I213" s="36"/>
      <c r="J213" t="str">
        <f ca="1">IFERROR(IF(Headings!$I$15&gt;=A213+1,OFFSET(INDIRECT(Front!$F$4&amp;"!$A$"&amp;MATCH(Headings!$D$15,INDIRECT(Front!$F$4&amp;"!$A:$A"),0)),-Headings!$I$15+A213,1),""),"")</f>
        <v/>
      </c>
      <c r="K213" s="5" t="str">
        <f ca="1">IFERROR(IF(Headings!$I$15&gt;=A213+1,OFFSET(INDIRECT(Front!$F$4&amp;"!$A$"&amp;MATCH(Headings!$D$15,INDIRECT(Front!$F$4&amp;"!$A:$A"),0)),-Headings!$I$15+A213,2)/(J213*1024),""),"")</f>
        <v/>
      </c>
      <c r="L213" t="str">
        <f ca="1">IFERROR(IF(Headings!$I$15&gt;=A213+1,OFFSET(INDIRECT(Front!$F$4&amp;"!$A$"&amp;MATCH(Headings!$D$15,INDIRECT(Front!$F$4&amp;"!$A:$A"),0)),-Headings!$I$15+A213,3),""),"")</f>
        <v/>
      </c>
      <c r="M213" t="str">
        <f ca="1">IFERROR(IF(Headings!$I$15&gt;=A213+1,OFFSET(INDIRECT(Front!$F$4&amp;"!$A$"&amp;MATCH(Headings!$D$15,INDIRECT(Front!$F$4&amp;"!$A:$A"),0)),-Headings!$I$15+A213,4),""),"")</f>
        <v/>
      </c>
    </row>
    <row r="214" spans="1:13" ht="15" x14ac:dyDescent="0.25">
      <c r="A214">
        <v>163</v>
      </c>
      <c r="D214" s="36" t="str">
        <f ca="1">IFERROR(IF(Headings!$I$15&gt;=A214+1,OFFSET(INDIRECT(Front!$F$4&amp;"!$A$"&amp;MATCH(Headings!$D$15,INDIRECT(Front!$F$4&amp;"!$A:$A"),0)),-Headings!$I$15+A214,0),""),"")</f>
        <v/>
      </c>
      <c r="E214" s="36"/>
      <c r="F214" s="36"/>
      <c r="G214" s="36"/>
      <c r="H214" s="36"/>
      <c r="I214" s="36"/>
      <c r="J214" t="str">
        <f ca="1">IFERROR(IF(Headings!$I$15&gt;=A214+1,OFFSET(INDIRECT(Front!$F$4&amp;"!$A$"&amp;MATCH(Headings!$D$15,INDIRECT(Front!$F$4&amp;"!$A:$A"),0)),-Headings!$I$15+A214,1),""),"")</f>
        <v/>
      </c>
      <c r="K214" s="5" t="str">
        <f ca="1">IFERROR(IF(Headings!$I$15&gt;=A214+1,OFFSET(INDIRECT(Front!$F$4&amp;"!$A$"&amp;MATCH(Headings!$D$15,INDIRECT(Front!$F$4&amp;"!$A:$A"),0)),-Headings!$I$15+A214,2)/(J214*1024),""),"")</f>
        <v/>
      </c>
      <c r="L214" t="str">
        <f ca="1">IFERROR(IF(Headings!$I$15&gt;=A214+1,OFFSET(INDIRECT(Front!$F$4&amp;"!$A$"&amp;MATCH(Headings!$D$15,INDIRECT(Front!$F$4&amp;"!$A:$A"),0)),-Headings!$I$15+A214,3),""),"")</f>
        <v/>
      </c>
      <c r="M214" t="str">
        <f ca="1">IFERROR(IF(Headings!$I$15&gt;=A214+1,OFFSET(INDIRECT(Front!$F$4&amp;"!$A$"&amp;MATCH(Headings!$D$15,INDIRECT(Front!$F$4&amp;"!$A:$A"),0)),-Headings!$I$15+A214,4),""),"")</f>
        <v/>
      </c>
    </row>
    <row r="215" spans="1:13" ht="15" x14ac:dyDescent="0.25">
      <c r="A215">
        <v>164</v>
      </c>
      <c r="D215" s="36" t="str">
        <f ca="1">IFERROR(IF(Headings!$I$15&gt;=A215+1,OFFSET(INDIRECT(Front!$F$4&amp;"!$A$"&amp;MATCH(Headings!$D$15,INDIRECT(Front!$F$4&amp;"!$A:$A"),0)),-Headings!$I$15+A215,0),""),"")</f>
        <v/>
      </c>
      <c r="E215" s="36"/>
      <c r="F215" s="36"/>
      <c r="G215" s="36"/>
      <c r="H215" s="36"/>
      <c r="I215" s="36"/>
      <c r="J215" t="str">
        <f ca="1">IFERROR(IF(Headings!$I$15&gt;=A215+1,OFFSET(INDIRECT(Front!$F$4&amp;"!$A$"&amp;MATCH(Headings!$D$15,INDIRECT(Front!$F$4&amp;"!$A:$A"),0)),-Headings!$I$15+A215,1),""),"")</f>
        <v/>
      </c>
      <c r="K215" s="5" t="str">
        <f ca="1">IFERROR(IF(Headings!$I$15&gt;=A215+1,OFFSET(INDIRECT(Front!$F$4&amp;"!$A$"&amp;MATCH(Headings!$D$15,INDIRECT(Front!$F$4&amp;"!$A:$A"),0)),-Headings!$I$15+A215,2)/(J215*1024),""),"")</f>
        <v/>
      </c>
      <c r="L215" t="str">
        <f ca="1">IFERROR(IF(Headings!$I$15&gt;=A215+1,OFFSET(INDIRECT(Front!$F$4&amp;"!$A$"&amp;MATCH(Headings!$D$15,INDIRECT(Front!$F$4&amp;"!$A:$A"),0)),-Headings!$I$15+A215,3),""),"")</f>
        <v/>
      </c>
      <c r="M215" t="str">
        <f ca="1">IFERROR(IF(Headings!$I$15&gt;=A215+1,OFFSET(INDIRECT(Front!$F$4&amp;"!$A$"&amp;MATCH(Headings!$D$15,INDIRECT(Front!$F$4&amp;"!$A:$A"),0)),-Headings!$I$15+A215,4),""),"")</f>
        <v/>
      </c>
    </row>
    <row r="216" spans="1:13" ht="15" x14ac:dyDescent="0.25">
      <c r="A216">
        <v>165</v>
      </c>
      <c r="D216" s="36" t="str">
        <f ca="1">IFERROR(IF(Headings!$I$15&gt;=A216+1,OFFSET(INDIRECT(Front!$F$4&amp;"!$A$"&amp;MATCH(Headings!$D$15,INDIRECT(Front!$F$4&amp;"!$A:$A"),0)),-Headings!$I$15+A216,0),""),"")</f>
        <v/>
      </c>
      <c r="E216" s="36"/>
      <c r="F216" s="36"/>
      <c r="G216" s="36"/>
      <c r="H216" s="36"/>
      <c r="I216" s="36"/>
      <c r="J216" t="str">
        <f ca="1">IFERROR(IF(Headings!$I$15&gt;=A216+1,OFFSET(INDIRECT(Front!$F$4&amp;"!$A$"&amp;MATCH(Headings!$D$15,INDIRECT(Front!$F$4&amp;"!$A:$A"),0)),-Headings!$I$15+A216,1),""),"")</f>
        <v/>
      </c>
      <c r="K216" s="5" t="str">
        <f ca="1">IFERROR(IF(Headings!$I$15&gt;=A216+1,OFFSET(INDIRECT(Front!$F$4&amp;"!$A$"&amp;MATCH(Headings!$D$15,INDIRECT(Front!$F$4&amp;"!$A:$A"),0)),-Headings!$I$15+A216,2)/(J216*1024),""),"")</f>
        <v/>
      </c>
      <c r="L216" t="str">
        <f ca="1">IFERROR(IF(Headings!$I$15&gt;=A216+1,OFFSET(INDIRECT(Front!$F$4&amp;"!$A$"&amp;MATCH(Headings!$D$15,INDIRECT(Front!$F$4&amp;"!$A:$A"),0)),-Headings!$I$15+A216,3),""),"")</f>
        <v/>
      </c>
      <c r="M216" t="str">
        <f ca="1">IFERROR(IF(Headings!$I$15&gt;=A216+1,OFFSET(INDIRECT(Front!$F$4&amp;"!$A$"&amp;MATCH(Headings!$D$15,INDIRECT(Front!$F$4&amp;"!$A:$A"),0)),-Headings!$I$15+A216,4),""),"")</f>
        <v/>
      </c>
    </row>
    <row r="217" spans="1:13" ht="15" x14ac:dyDescent="0.25">
      <c r="A217">
        <v>166</v>
      </c>
      <c r="D217" s="36" t="str">
        <f ca="1">IFERROR(IF(Headings!$I$15&gt;=A217+1,OFFSET(INDIRECT(Front!$F$4&amp;"!$A$"&amp;MATCH(Headings!$D$15,INDIRECT(Front!$F$4&amp;"!$A:$A"),0)),-Headings!$I$15+A217,0),""),"")</f>
        <v/>
      </c>
      <c r="E217" s="36"/>
      <c r="F217" s="36"/>
      <c r="G217" s="36"/>
      <c r="H217" s="36"/>
      <c r="I217" s="36"/>
      <c r="J217" t="str">
        <f ca="1">IFERROR(IF(Headings!$I$15&gt;=A217+1,OFFSET(INDIRECT(Front!$F$4&amp;"!$A$"&amp;MATCH(Headings!$D$15,INDIRECT(Front!$F$4&amp;"!$A:$A"),0)),-Headings!$I$15+A217,1),""),"")</f>
        <v/>
      </c>
      <c r="K217" s="5" t="str">
        <f ca="1">IFERROR(IF(Headings!$I$15&gt;=A217+1,OFFSET(INDIRECT(Front!$F$4&amp;"!$A$"&amp;MATCH(Headings!$D$15,INDIRECT(Front!$F$4&amp;"!$A:$A"),0)),-Headings!$I$15+A217,2)/(J217*1024),""),"")</f>
        <v/>
      </c>
      <c r="L217" t="str">
        <f ca="1">IFERROR(IF(Headings!$I$15&gt;=A217+1,OFFSET(INDIRECT(Front!$F$4&amp;"!$A$"&amp;MATCH(Headings!$D$15,INDIRECT(Front!$F$4&amp;"!$A:$A"),0)),-Headings!$I$15+A217,3),""),"")</f>
        <v/>
      </c>
      <c r="M217" t="str">
        <f ca="1">IFERROR(IF(Headings!$I$15&gt;=A217+1,OFFSET(INDIRECT(Front!$F$4&amp;"!$A$"&amp;MATCH(Headings!$D$15,INDIRECT(Front!$F$4&amp;"!$A:$A"),0)),-Headings!$I$15+A217,4),""),"")</f>
        <v/>
      </c>
    </row>
    <row r="218" spans="1:13" ht="15" x14ac:dyDescent="0.25">
      <c r="A218">
        <v>167</v>
      </c>
      <c r="D218" s="36" t="str">
        <f ca="1">IFERROR(IF(Headings!$I$15&gt;=A218+1,OFFSET(INDIRECT(Front!$F$4&amp;"!$A$"&amp;MATCH(Headings!$D$15,INDIRECT(Front!$F$4&amp;"!$A:$A"),0)),-Headings!$I$15+A218,0),""),"")</f>
        <v/>
      </c>
      <c r="E218" s="36"/>
      <c r="F218" s="36"/>
      <c r="G218" s="36"/>
      <c r="H218" s="36"/>
      <c r="I218" s="36"/>
      <c r="J218" t="str">
        <f ca="1">IFERROR(IF(Headings!$I$15&gt;=A218+1,OFFSET(INDIRECT(Front!$F$4&amp;"!$A$"&amp;MATCH(Headings!$D$15,INDIRECT(Front!$F$4&amp;"!$A:$A"),0)),-Headings!$I$15+A218,1),""),"")</f>
        <v/>
      </c>
      <c r="K218" s="5" t="str">
        <f ca="1">IFERROR(IF(Headings!$I$15&gt;=A218+1,OFFSET(INDIRECT(Front!$F$4&amp;"!$A$"&amp;MATCH(Headings!$D$15,INDIRECT(Front!$F$4&amp;"!$A:$A"),0)),-Headings!$I$15+A218,2)/(J218*1024),""),"")</f>
        <v/>
      </c>
      <c r="L218" t="str">
        <f ca="1">IFERROR(IF(Headings!$I$15&gt;=A218+1,OFFSET(INDIRECT(Front!$F$4&amp;"!$A$"&amp;MATCH(Headings!$D$15,INDIRECT(Front!$F$4&amp;"!$A:$A"),0)),-Headings!$I$15+A218,3),""),"")</f>
        <v/>
      </c>
      <c r="M218" t="str">
        <f ca="1">IFERROR(IF(Headings!$I$15&gt;=A218+1,OFFSET(INDIRECT(Front!$F$4&amp;"!$A$"&amp;MATCH(Headings!$D$15,INDIRECT(Front!$F$4&amp;"!$A:$A"),0)),-Headings!$I$15+A218,4),""),"")</f>
        <v/>
      </c>
    </row>
    <row r="219" spans="1:13" ht="15" x14ac:dyDescent="0.25">
      <c r="A219">
        <v>168</v>
      </c>
      <c r="D219" s="36" t="str">
        <f ca="1">IFERROR(IF(Headings!$I$15&gt;=A219+1,OFFSET(INDIRECT(Front!$F$4&amp;"!$A$"&amp;MATCH(Headings!$D$15,INDIRECT(Front!$F$4&amp;"!$A:$A"),0)),-Headings!$I$15+A219,0),""),"")</f>
        <v/>
      </c>
      <c r="E219" s="36"/>
      <c r="F219" s="36"/>
      <c r="G219" s="36"/>
      <c r="H219" s="36"/>
      <c r="I219" s="36"/>
      <c r="J219" t="str">
        <f ca="1">IFERROR(IF(Headings!$I$15&gt;=A219+1,OFFSET(INDIRECT(Front!$F$4&amp;"!$A$"&amp;MATCH(Headings!$D$15,INDIRECT(Front!$F$4&amp;"!$A:$A"),0)),-Headings!$I$15+A219,1),""),"")</f>
        <v/>
      </c>
      <c r="K219" s="5" t="str">
        <f ca="1">IFERROR(IF(Headings!$I$15&gt;=A219+1,OFFSET(INDIRECT(Front!$F$4&amp;"!$A$"&amp;MATCH(Headings!$D$15,INDIRECT(Front!$F$4&amp;"!$A:$A"),0)),-Headings!$I$15+A219,2)/(J219*1024),""),"")</f>
        <v/>
      </c>
      <c r="L219" t="str">
        <f ca="1">IFERROR(IF(Headings!$I$15&gt;=A219+1,OFFSET(INDIRECT(Front!$F$4&amp;"!$A$"&amp;MATCH(Headings!$D$15,INDIRECT(Front!$F$4&amp;"!$A:$A"),0)),-Headings!$I$15+A219,3),""),"")</f>
        <v/>
      </c>
      <c r="M219" t="str">
        <f ca="1">IFERROR(IF(Headings!$I$15&gt;=A219+1,OFFSET(INDIRECT(Front!$F$4&amp;"!$A$"&amp;MATCH(Headings!$D$15,INDIRECT(Front!$F$4&amp;"!$A:$A"),0)),-Headings!$I$15+A219,4),""),"")</f>
        <v/>
      </c>
    </row>
    <row r="220" spans="1:13" ht="15" x14ac:dyDescent="0.25">
      <c r="A220">
        <v>169</v>
      </c>
      <c r="D220" s="36" t="str">
        <f ca="1">IFERROR(IF(Headings!$I$15&gt;=A220+1,OFFSET(INDIRECT(Front!$F$4&amp;"!$A$"&amp;MATCH(Headings!$D$15,INDIRECT(Front!$F$4&amp;"!$A:$A"),0)),-Headings!$I$15+A220,0),""),"")</f>
        <v/>
      </c>
      <c r="E220" s="36"/>
      <c r="F220" s="36"/>
      <c r="G220" s="36"/>
      <c r="H220" s="36"/>
      <c r="I220" s="36"/>
      <c r="J220" t="str">
        <f ca="1">IFERROR(IF(Headings!$I$15&gt;=A220+1,OFFSET(INDIRECT(Front!$F$4&amp;"!$A$"&amp;MATCH(Headings!$D$15,INDIRECT(Front!$F$4&amp;"!$A:$A"),0)),-Headings!$I$15+A220,1),""),"")</f>
        <v/>
      </c>
      <c r="K220" s="5" t="str">
        <f ca="1">IFERROR(IF(Headings!$I$15&gt;=A220+1,OFFSET(INDIRECT(Front!$F$4&amp;"!$A$"&amp;MATCH(Headings!$D$15,INDIRECT(Front!$F$4&amp;"!$A:$A"),0)),-Headings!$I$15+A220,2)/(J220*1024),""),"")</f>
        <v/>
      </c>
      <c r="L220" t="str">
        <f ca="1">IFERROR(IF(Headings!$I$15&gt;=A220+1,OFFSET(INDIRECT(Front!$F$4&amp;"!$A$"&amp;MATCH(Headings!$D$15,INDIRECT(Front!$F$4&amp;"!$A:$A"),0)),-Headings!$I$15+A220,3),""),"")</f>
        <v/>
      </c>
      <c r="M220" t="str">
        <f ca="1">IFERROR(IF(Headings!$I$15&gt;=A220+1,OFFSET(INDIRECT(Front!$F$4&amp;"!$A$"&amp;MATCH(Headings!$D$15,INDIRECT(Front!$F$4&amp;"!$A:$A"),0)),-Headings!$I$15+A220,4),""),"")</f>
        <v/>
      </c>
    </row>
    <row r="221" spans="1:13" ht="15" x14ac:dyDescent="0.25">
      <c r="A221">
        <v>170</v>
      </c>
      <c r="D221" s="36" t="str">
        <f ca="1">IFERROR(IF(Headings!$I$15&gt;=A221+1,OFFSET(INDIRECT(Front!$F$4&amp;"!$A$"&amp;MATCH(Headings!$D$15,INDIRECT(Front!$F$4&amp;"!$A:$A"),0)),-Headings!$I$15+A221,0),""),"")</f>
        <v/>
      </c>
      <c r="E221" s="36"/>
      <c r="F221" s="36"/>
      <c r="G221" s="36"/>
      <c r="H221" s="36"/>
      <c r="I221" s="36"/>
      <c r="J221" t="str">
        <f ca="1">IFERROR(IF(Headings!$I$15&gt;=A221+1,OFFSET(INDIRECT(Front!$F$4&amp;"!$A$"&amp;MATCH(Headings!$D$15,INDIRECT(Front!$F$4&amp;"!$A:$A"),0)),-Headings!$I$15+A221,1),""),"")</f>
        <v/>
      </c>
      <c r="K221" s="5" t="str">
        <f ca="1">IFERROR(IF(Headings!$I$15&gt;=A221+1,OFFSET(INDIRECT(Front!$F$4&amp;"!$A$"&amp;MATCH(Headings!$D$15,INDIRECT(Front!$F$4&amp;"!$A:$A"),0)),-Headings!$I$15+A221,2)/(J221*1024),""),"")</f>
        <v/>
      </c>
      <c r="L221" t="str">
        <f ca="1">IFERROR(IF(Headings!$I$15&gt;=A221+1,OFFSET(INDIRECT(Front!$F$4&amp;"!$A$"&amp;MATCH(Headings!$D$15,INDIRECT(Front!$F$4&amp;"!$A:$A"),0)),-Headings!$I$15+A221,3),""),"")</f>
        <v/>
      </c>
      <c r="M221" t="str">
        <f ca="1">IFERROR(IF(Headings!$I$15&gt;=A221+1,OFFSET(INDIRECT(Front!$F$4&amp;"!$A$"&amp;MATCH(Headings!$D$15,INDIRECT(Front!$F$4&amp;"!$A:$A"),0)),-Headings!$I$15+A221,4),""),"")</f>
        <v/>
      </c>
    </row>
    <row r="222" spans="1:13" ht="15" x14ac:dyDescent="0.25">
      <c r="A222">
        <v>171</v>
      </c>
      <c r="D222" s="36" t="str">
        <f ca="1">IFERROR(IF(Headings!$I$15&gt;=A222+1,OFFSET(INDIRECT(Front!$F$4&amp;"!$A$"&amp;MATCH(Headings!$D$15,INDIRECT(Front!$F$4&amp;"!$A:$A"),0)),-Headings!$I$15+A222,0),""),"")</f>
        <v/>
      </c>
      <c r="E222" s="36"/>
      <c r="F222" s="36"/>
      <c r="G222" s="36"/>
      <c r="H222" s="36"/>
      <c r="I222" s="36"/>
      <c r="J222" t="str">
        <f ca="1">IFERROR(IF(Headings!$I$15&gt;=A222+1,OFFSET(INDIRECT(Front!$F$4&amp;"!$A$"&amp;MATCH(Headings!$D$15,INDIRECT(Front!$F$4&amp;"!$A:$A"),0)),-Headings!$I$15+A222,1),""),"")</f>
        <v/>
      </c>
      <c r="K222" s="5" t="str">
        <f ca="1">IFERROR(IF(Headings!$I$15&gt;=A222+1,OFFSET(INDIRECT(Front!$F$4&amp;"!$A$"&amp;MATCH(Headings!$D$15,INDIRECT(Front!$F$4&amp;"!$A:$A"),0)),-Headings!$I$15+A222,2)/(J222*1024),""),"")</f>
        <v/>
      </c>
      <c r="L222" t="str">
        <f ca="1">IFERROR(IF(Headings!$I$15&gt;=A222+1,OFFSET(INDIRECT(Front!$F$4&amp;"!$A$"&amp;MATCH(Headings!$D$15,INDIRECT(Front!$F$4&amp;"!$A:$A"),0)),-Headings!$I$15+A222,3),""),"")</f>
        <v/>
      </c>
      <c r="M222" t="str">
        <f ca="1">IFERROR(IF(Headings!$I$15&gt;=A222+1,OFFSET(INDIRECT(Front!$F$4&amp;"!$A$"&amp;MATCH(Headings!$D$15,INDIRECT(Front!$F$4&amp;"!$A:$A"),0)),-Headings!$I$15+A222,4),""),"")</f>
        <v/>
      </c>
    </row>
    <row r="223" spans="1:13" ht="15" x14ac:dyDescent="0.25">
      <c r="A223">
        <v>172</v>
      </c>
      <c r="D223" s="36" t="str">
        <f ca="1">IFERROR(IF(Headings!$I$15&gt;=A223+1,OFFSET(INDIRECT(Front!$F$4&amp;"!$A$"&amp;MATCH(Headings!$D$15,INDIRECT(Front!$F$4&amp;"!$A:$A"),0)),-Headings!$I$15+A223,0),""),"")</f>
        <v/>
      </c>
      <c r="E223" s="36"/>
      <c r="F223" s="36"/>
      <c r="G223" s="36"/>
      <c r="H223" s="36"/>
      <c r="I223" s="36"/>
      <c r="J223" t="str">
        <f ca="1">IFERROR(IF(Headings!$I$15&gt;=A223+1,OFFSET(INDIRECT(Front!$F$4&amp;"!$A$"&amp;MATCH(Headings!$D$15,INDIRECT(Front!$F$4&amp;"!$A:$A"),0)),-Headings!$I$15+A223,1),""),"")</f>
        <v/>
      </c>
      <c r="K223" s="5" t="str">
        <f ca="1">IFERROR(IF(Headings!$I$15&gt;=A223+1,OFFSET(INDIRECT(Front!$F$4&amp;"!$A$"&amp;MATCH(Headings!$D$15,INDIRECT(Front!$F$4&amp;"!$A:$A"),0)),-Headings!$I$15+A223,2)/(J223*1024),""),"")</f>
        <v/>
      </c>
      <c r="L223" t="str">
        <f ca="1">IFERROR(IF(Headings!$I$15&gt;=A223+1,OFFSET(INDIRECT(Front!$F$4&amp;"!$A$"&amp;MATCH(Headings!$D$15,INDIRECT(Front!$F$4&amp;"!$A:$A"),0)),-Headings!$I$15+A223,3),""),"")</f>
        <v/>
      </c>
      <c r="M223" t="str">
        <f ca="1">IFERROR(IF(Headings!$I$15&gt;=A223+1,OFFSET(INDIRECT(Front!$F$4&amp;"!$A$"&amp;MATCH(Headings!$D$15,INDIRECT(Front!$F$4&amp;"!$A:$A"),0)),-Headings!$I$15+A223,4),""),"")</f>
        <v/>
      </c>
    </row>
    <row r="224" spans="1:13" ht="15" x14ac:dyDescent="0.25">
      <c r="A224">
        <v>173</v>
      </c>
      <c r="D224" s="36" t="str">
        <f ca="1">IFERROR(IF(Headings!$I$15&gt;=A224+1,OFFSET(INDIRECT(Front!$F$4&amp;"!$A$"&amp;MATCH(Headings!$D$15,INDIRECT(Front!$F$4&amp;"!$A:$A"),0)),-Headings!$I$15+A224,0),""),"")</f>
        <v/>
      </c>
      <c r="E224" s="36"/>
      <c r="F224" s="36"/>
      <c r="G224" s="36"/>
      <c r="H224" s="36"/>
      <c r="I224" s="36"/>
      <c r="J224" t="str">
        <f ca="1">IFERROR(IF(Headings!$I$15&gt;=A224+1,OFFSET(INDIRECT(Front!$F$4&amp;"!$A$"&amp;MATCH(Headings!$D$15,INDIRECT(Front!$F$4&amp;"!$A:$A"),0)),-Headings!$I$15+A224,1),""),"")</f>
        <v/>
      </c>
      <c r="K224" s="5" t="str">
        <f ca="1">IFERROR(IF(Headings!$I$15&gt;=A224+1,OFFSET(INDIRECT(Front!$F$4&amp;"!$A$"&amp;MATCH(Headings!$D$15,INDIRECT(Front!$F$4&amp;"!$A:$A"),0)),-Headings!$I$15+A224,2)/(J224*1024),""),"")</f>
        <v/>
      </c>
      <c r="L224" t="str">
        <f ca="1">IFERROR(IF(Headings!$I$15&gt;=A224+1,OFFSET(INDIRECT(Front!$F$4&amp;"!$A$"&amp;MATCH(Headings!$D$15,INDIRECT(Front!$F$4&amp;"!$A:$A"),0)),-Headings!$I$15+A224,3),""),"")</f>
        <v/>
      </c>
      <c r="M224" t="str">
        <f ca="1">IFERROR(IF(Headings!$I$15&gt;=A224+1,OFFSET(INDIRECT(Front!$F$4&amp;"!$A$"&amp;MATCH(Headings!$D$15,INDIRECT(Front!$F$4&amp;"!$A:$A"),0)),-Headings!$I$15+A224,4),""),"")</f>
        <v/>
      </c>
    </row>
    <row r="225" spans="1:13" ht="15" x14ac:dyDescent="0.25">
      <c r="A225">
        <v>174</v>
      </c>
      <c r="D225" s="36" t="str">
        <f ca="1">IFERROR(IF(Headings!$I$15&gt;=A225+1,OFFSET(INDIRECT(Front!$F$4&amp;"!$A$"&amp;MATCH(Headings!$D$15,INDIRECT(Front!$F$4&amp;"!$A:$A"),0)),-Headings!$I$15+A225,0),""),"")</f>
        <v/>
      </c>
      <c r="E225" s="36"/>
      <c r="F225" s="36"/>
      <c r="G225" s="36"/>
      <c r="H225" s="36"/>
      <c r="I225" s="36"/>
      <c r="J225" t="str">
        <f ca="1">IFERROR(IF(Headings!$I$15&gt;=A225+1,OFFSET(INDIRECT(Front!$F$4&amp;"!$A$"&amp;MATCH(Headings!$D$15,INDIRECT(Front!$F$4&amp;"!$A:$A"),0)),-Headings!$I$15+A225,1),""),"")</f>
        <v/>
      </c>
      <c r="K225" s="5" t="str">
        <f ca="1">IFERROR(IF(Headings!$I$15&gt;=A225+1,OFFSET(INDIRECT(Front!$F$4&amp;"!$A$"&amp;MATCH(Headings!$D$15,INDIRECT(Front!$F$4&amp;"!$A:$A"),0)),-Headings!$I$15+A225,2)/(J225*1024),""),"")</f>
        <v/>
      </c>
      <c r="L225" t="str">
        <f ca="1">IFERROR(IF(Headings!$I$15&gt;=A225+1,OFFSET(INDIRECT(Front!$F$4&amp;"!$A$"&amp;MATCH(Headings!$D$15,INDIRECT(Front!$F$4&amp;"!$A:$A"),0)),-Headings!$I$15+A225,3),""),"")</f>
        <v/>
      </c>
      <c r="M225" t="str">
        <f ca="1">IFERROR(IF(Headings!$I$15&gt;=A225+1,OFFSET(INDIRECT(Front!$F$4&amp;"!$A$"&amp;MATCH(Headings!$D$15,INDIRECT(Front!$F$4&amp;"!$A:$A"),0)),-Headings!$I$15+A225,4),""),"")</f>
        <v/>
      </c>
    </row>
    <row r="226" spans="1:13" ht="15" x14ac:dyDescent="0.25">
      <c r="A226">
        <v>175</v>
      </c>
      <c r="D226" s="36" t="str">
        <f ca="1">IFERROR(IF(Headings!$I$15&gt;=A226+1,OFFSET(INDIRECT(Front!$F$4&amp;"!$A$"&amp;MATCH(Headings!$D$15,INDIRECT(Front!$F$4&amp;"!$A:$A"),0)),-Headings!$I$15+A226,0),""),"")</f>
        <v/>
      </c>
      <c r="E226" s="36"/>
      <c r="F226" s="36"/>
      <c r="G226" s="36"/>
      <c r="H226" s="36"/>
      <c r="I226" s="36"/>
      <c r="J226" t="str">
        <f ca="1">IFERROR(IF(Headings!$I$15&gt;=A226+1,OFFSET(INDIRECT(Front!$F$4&amp;"!$A$"&amp;MATCH(Headings!$D$15,INDIRECT(Front!$F$4&amp;"!$A:$A"),0)),-Headings!$I$15+A226,1),""),"")</f>
        <v/>
      </c>
      <c r="K226" s="5" t="str">
        <f ca="1">IFERROR(IF(Headings!$I$15&gt;=A226+1,OFFSET(INDIRECT(Front!$F$4&amp;"!$A$"&amp;MATCH(Headings!$D$15,INDIRECT(Front!$F$4&amp;"!$A:$A"),0)),-Headings!$I$15+A226,2)/(J226*1024),""),"")</f>
        <v/>
      </c>
      <c r="L226" t="str">
        <f ca="1">IFERROR(IF(Headings!$I$15&gt;=A226+1,OFFSET(INDIRECT(Front!$F$4&amp;"!$A$"&amp;MATCH(Headings!$D$15,INDIRECT(Front!$F$4&amp;"!$A:$A"),0)),-Headings!$I$15+A226,3),""),"")</f>
        <v/>
      </c>
      <c r="M226" t="str">
        <f ca="1">IFERROR(IF(Headings!$I$15&gt;=A226+1,OFFSET(INDIRECT(Front!$F$4&amp;"!$A$"&amp;MATCH(Headings!$D$15,INDIRECT(Front!$F$4&amp;"!$A:$A"),0)),-Headings!$I$15+A226,4),""),"")</f>
        <v/>
      </c>
    </row>
    <row r="227" spans="1:13" ht="15" x14ac:dyDescent="0.25">
      <c r="A227">
        <v>176</v>
      </c>
      <c r="D227" s="36" t="str">
        <f ca="1">IFERROR(IF(Headings!$I$15&gt;=A227+1,OFFSET(INDIRECT(Front!$F$4&amp;"!$A$"&amp;MATCH(Headings!$D$15,INDIRECT(Front!$F$4&amp;"!$A:$A"),0)),-Headings!$I$15+A227,0),""),"")</f>
        <v/>
      </c>
      <c r="E227" s="36"/>
      <c r="F227" s="36"/>
      <c r="G227" s="36"/>
      <c r="H227" s="36"/>
      <c r="I227" s="36"/>
      <c r="J227" t="str">
        <f ca="1">IFERROR(IF(Headings!$I$15&gt;=A227+1,OFFSET(INDIRECT(Front!$F$4&amp;"!$A$"&amp;MATCH(Headings!$D$15,INDIRECT(Front!$F$4&amp;"!$A:$A"),0)),-Headings!$I$15+A227,1),""),"")</f>
        <v/>
      </c>
      <c r="K227" s="5" t="str">
        <f ca="1">IFERROR(IF(Headings!$I$15&gt;=A227+1,OFFSET(INDIRECT(Front!$F$4&amp;"!$A$"&amp;MATCH(Headings!$D$15,INDIRECT(Front!$F$4&amp;"!$A:$A"),0)),-Headings!$I$15+A227,2)/(J227*1024),""),"")</f>
        <v/>
      </c>
      <c r="L227" t="str">
        <f ca="1">IFERROR(IF(Headings!$I$15&gt;=A227+1,OFFSET(INDIRECT(Front!$F$4&amp;"!$A$"&amp;MATCH(Headings!$D$15,INDIRECT(Front!$F$4&amp;"!$A:$A"),0)),-Headings!$I$15+A227,3),""),"")</f>
        <v/>
      </c>
      <c r="M227" t="str">
        <f ca="1">IFERROR(IF(Headings!$I$15&gt;=A227+1,OFFSET(INDIRECT(Front!$F$4&amp;"!$A$"&amp;MATCH(Headings!$D$15,INDIRECT(Front!$F$4&amp;"!$A:$A"),0)),-Headings!$I$15+A227,4),""),"")</f>
        <v/>
      </c>
    </row>
    <row r="228" spans="1:13" ht="15" x14ac:dyDescent="0.25">
      <c r="A228">
        <v>177</v>
      </c>
      <c r="D228" s="36" t="str">
        <f ca="1">IFERROR(IF(Headings!$I$15&gt;=A228+1,OFFSET(INDIRECT(Front!$F$4&amp;"!$A$"&amp;MATCH(Headings!$D$15,INDIRECT(Front!$F$4&amp;"!$A:$A"),0)),-Headings!$I$15+A228,0),""),"")</f>
        <v/>
      </c>
      <c r="E228" s="36"/>
      <c r="F228" s="36"/>
      <c r="G228" s="36"/>
      <c r="H228" s="36"/>
      <c r="I228" s="36"/>
      <c r="J228" t="str">
        <f ca="1">IFERROR(IF(Headings!$I$15&gt;=A228+1,OFFSET(INDIRECT(Front!$F$4&amp;"!$A$"&amp;MATCH(Headings!$D$15,INDIRECT(Front!$F$4&amp;"!$A:$A"),0)),-Headings!$I$15+A228,1),""),"")</f>
        <v/>
      </c>
      <c r="K228" s="5" t="str">
        <f ca="1">IFERROR(IF(Headings!$I$15&gt;=A228+1,OFFSET(INDIRECT(Front!$F$4&amp;"!$A$"&amp;MATCH(Headings!$D$15,INDIRECT(Front!$F$4&amp;"!$A:$A"),0)),-Headings!$I$15+A228,2)/(J228*1024),""),"")</f>
        <v/>
      </c>
      <c r="L228" t="str">
        <f ca="1">IFERROR(IF(Headings!$I$15&gt;=A228+1,OFFSET(INDIRECT(Front!$F$4&amp;"!$A$"&amp;MATCH(Headings!$D$15,INDIRECT(Front!$F$4&amp;"!$A:$A"),0)),-Headings!$I$15+A228,3),""),"")</f>
        <v/>
      </c>
      <c r="M228" t="str">
        <f ca="1">IFERROR(IF(Headings!$I$15&gt;=A228+1,OFFSET(INDIRECT(Front!$F$4&amp;"!$A$"&amp;MATCH(Headings!$D$15,INDIRECT(Front!$F$4&amp;"!$A:$A"),0)),-Headings!$I$15+A228,4),""),"")</f>
        <v/>
      </c>
    </row>
    <row r="229" spans="1:13" ht="15" x14ac:dyDescent="0.25">
      <c r="A229">
        <v>178</v>
      </c>
      <c r="D229" s="36" t="str">
        <f ca="1">IFERROR(IF(Headings!$I$15&gt;=A229+1,OFFSET(INDIRECT(Front!$F$4&amp;"!$A$"&amp;MATCH(Headings!$D$15,INDIRECT(Front!$F$4&amp;"!$A:$A"),0)),-Headings!$I$15+A229,0),""),"")</f>
        <v/>
      </c>
      <c r="E229" s="36"/>
      <c r="F229" s="36"/>
      <c r="G229" s="36"/>
      <c r="H229" s="36"/>
      <c r="I229" s="36"/>
      <c r="J229" t="str">
        <f ca="1">IFERROR(IF(Headings!$I$15&gt;=A229+1,OFFSET(INDIRECT(Front!$F$4&amp;"!$A$"&amp;MATCH(Headings!$D$15,INDIRECT(Front!$F$4&amp;"!$A:$A"),0)),-Headings!$I$15+A229,1),""),"")</f>
        <v/>
      </c>
      <c r="K229" s="5" t="str">
        <f ca="1">IFERROR(IF(Headings!$I$15&gt;=A229+1,OFFSET(INDIRECT(Front!$F$4&amp;"!$A$"&amp;MATCH(Headings!$D$15,INDIRECT(Front!$F$4&amp;"!$A:$A"),0)),-Headings!$I$15+A229,2)/(J229*1024),""),"")</f>
        <v/>
      </c>
      <c r="L229" t="str">
        <f ca="1">IFERROR(IF(Headings!$I$15&gt;=A229+1,OFFSET(INDIRECT(Front!$F$4&amp;"!$A$"&amp;MATCH(Headings!$D$15,INDIRECT(Front!$F$4&amp;"!$A:$A"),0)),-Headings!$I$15+A229,3),""),"")</f>
        <v/>
      </c>
      <c r="M229" t="str">
        <f ca="1">IFERROR(IF(Headings!$I$15&gt;=A229+1,OFFSET(INDIRECT(Front!$F$4&amp;"!$A$"&amp;MATCH(Headings!$D$15,INDIRECT(Front!$F$4&amp;"!$A:$A"),0)),-Headings!$I$15+A229,4),""),"")</f>
        <v/>
      </c>
    </row>
    <row r="230" spans="1:13" ht="15" x14ac:dyDescent="0.25">
      <c r="A230">
        <v>179</v>
      </c>
      <c r="D230" s="36" t="str">
        <f ca="1">IFERROR(IF(Headings!$I$15&gt;=A230+1,OFFSET(INDIRECT(Front!$F$4&amp;"!$A$"&amp;MATCH(Headings!$D$15,INDIRECT(Front!$F$4&amp;"!$A:$A"),0)),-Headings!$I$15+A230,0),""),"")</f>
        <v/>
      </c>
      <c r="E230" s="36"/>
      <c r="F230" s="36"/>
      <c r="G230" s="36"/>
      <c r="H230" s="36"/>
      <c r="I230" s="36"/>
      <c r="J230" t="str">
        <f ca="1">IFERROR(IF(Headings!$I$15&gt;=A230+1,OFFSET(INDIRECT(Front!$F$4&amp;"!$A$"&amp;MATCH(Headings!$D$15,INDIRECT(Front!$F$4&amp;"!$A:$A"),0)),-Headings!$I$15+A230,1),""),"")</f>
        <v/>
      </c>
      <c r="K230" s="5" t="str">
        <f ca="1">IFERROR(IF(Headings!$I$15&gt;=A230+1,OFFSET(INDIRECT(Front!$F$4&amp;"!$A$"&amp;MATCH(Headings!$D$15,INDIRECT(Front!$F$4&amp;"!$A:$A"),0)),-Headings!$I$15+A230,2)/(J230*1024),""),"")</f>
        <v/>
      </c>
      <c r="L230" t="str">
        <f ca="1">IFERROR(IF(Headings!$I$15&gt;=A230+1,OFFSET(INDIRECT(Front!$F$4&amp;"!$A$"&amp;MATCH(Headings!$D$15,INDIRECT(Front!$F$4&amp;"!$A:$A"),0)),-Headings!$I$15+A230,3),""),"")</f>
        <v/>
      </c>
      <c r="M230" t="str">
        <f ca="1">IFERROR(IF(Headings!$I$15&gt;=A230+1,OFFSET(INDIRECT(Front!$F$4&amp;"!$A$"&amp;MATCH(Headings!$D$15,INDIRECT(Front!$F$4&amp;"!$A:$A"),0)),-Headings!$I$15+A230,4),""),"")</f>
        <v/>
      </c>
    </row>
    <row r="231" spans="1:13" ht="15" x14ac:dyDescent="0.25">
      <c r="A231">
        <v>180</v>
      </c>
      <c r="D231" s="36" t="str">
        <f ca="1">IFERROR(IF(Headings!$I$15&gt;=A231+1,OFFSET(INDIRECT(Front!$F$4&amp;"!$A$"&amp;MATCH(Headings!$D$15,INDIRECT(Front!$F$4&amp;"!$A:$A"),0)),-Headings!$I$15+A231,0),""),"")</f>
        <v/>
      </c>
      <c r="E231" s="36"/>
      <c r="F231" s="36"/>
      <c r="G231" s="36"/>
      <c r="H231" s="36"/>
      <c r="I231" s="36"/>
      <c r="J231" t="str">
        <f ca="1">IFERROR(IF(Headings!$I$15&gt;=A231+1,OFFSET(INDIRECT(Front!$F$4&amp;"!$A$"&amp;MATCH(Headings!$D$15,INDIRECT(Front!$F$4&amp;"!$A:$A"),0)),-Headings!$I$15+A231,1),""),"")</f>
        <v/>
      </c>
      <c r="K231" s="5" t="str">
        <f ca="1">IFERROR(IF(Headings!$I$15&gt;=A231+1,OFFSET(INDIRECT(Front!$F$4&amp;"!$A$"&amp;MATCH(Headings!$D$15,INDIRECT(Front!$F$4&amp;"!$A:$A"),0)),-Headings!$I$15+A231,2)/(J231*1024),""),"")</f>
        <v/>
      </c>
      <c r="L231" t="str">
        <f ca="1">IFERROR(IF(Headings!$I$15&gt;=A231+1,OFFSET(INDIRECT(Front!$F$4&amp;"!$A$"&amp;MATCH(Headings!$D$15,INDIRECT(Front!$F$4&amp;"!$A:$A"),0)),-Headings!$I$15+A231,3),""),"")</f>
        <v/>
      </c>
      <c r="M231" t="str">
        <f ca="1">IFERROR(IF(Headings!$I$15&gt;=A231+1,OFFSET(INDIRECT(Front!$F$4&amp;"!$A$"&amp;MATCH(Headings!$D$15,INDIRECT(Front!$F$4&amp;"!$A:$A"),0)),-Headings!$I$15+A231,4),""),"")</f>
        <v/>
      </c>
    </row>
    <row r="232" spans="1:13" ht="15" x14ac:dyDescent="0.25">
      <c r="A232">
        <v>181</v>
      </c>
      <c r="D232" s="36" t="str">
        <f ca="1">IFERROR(IF(Headings!$I$15&gt;=A232+1,OFFSET(INDIRECT(Front!$F$4&amp;"!$A$"&amp;MATCH(Headings!$D$15,INDIRECT(Front!$F$4&amp;"!$A:$A"),0)),-Headings!$I$15+A232,0),""),"")</f>
        <v/>
      </c>
      <c r="E232" s="36"/>
      <c r="F232" s="36"/>
      <c r="G232" s="36"/>
      <c r="H232" s="36"/>
      <c r="I232" s="36"/>
      <c r="J232" t="str">
        <f ca="1">IFERROR(IF(Headings!$I$15&gt;=A232+1,OFFSET(INDIRECT(Front!$F$4&amp;"!$A$"&amp;MATCH(Headings!$D$15,INDIRECT(Front!$F$4&amp;"!$A:$A"),0)),-Headings!$I$15+A232,1),""),"")</f>
        <v/>
      </c>
      <c r="K232" s="5" t="str">
        <f ca="1">IFERROR(IF(Headings!$I$15&gt;=A232+1,OFFSET(INDIRECT(Front!$F$4&amp;"!$A$"&amp;MATCH(Headings!$D$15,INDIRECT(Front!$F$4&amp;"!$A:$A"),0)),-Headings!$I$15+A232,2)/(J232*1024),""),"")</f>
        <v/>
      </c>
      <c r="L232" t="str">
        <f ca="1">IFERROR(IF(Headings!$I$15&gt;=A232+1,OFFSET(INDIRECT(Front!$F$4&amp;"!$A$"&amp;MATCH(Headings!$D$15,INDIRECT(Front!$F$4&amp;"!$A:$A"),0)),-Headings!$I$15+A232,3),""),"")</f>
        <v/>
      </c>
      <c r="M232" t="str">
        <f ca="1">IFERROR(IF(Headings!$I$15&gt;=A232+1,OFFSET(INDIRECT(Front!$F$4&amp;"!$A$"&amp;MATCH(Headings!$D$15,INDIRECT(Front!$F$4&amp;"!$A:$A"),0)),-Headings!$I$15+A232,4),""),"")</f>
        <v/>
      </c>
    </row>
    <row r="233" spans="1:13" ht="15" x14ac:dyDescent="0.25">
      <c r="A233">
        <v>182</v>
      </c>
      <c r="D233" s="36" t="str">
        <f ca="1">IFERROR(IF(Headings!$I$15&gt;=A233+1,OFFSET(INDIRECT(Front!$F$4&amp;"!$A$"&amp;MATCH(Headings!$D$15,INDIRECT(Front!$F$4&amp;"!$A:$A"),0)),-Headings!$I$15+A233,0),""),"")</f>
        <v/>
      </c>
      <c r="E233" s="36"/>
      <c r="F233" s="36"/>
      <c r="G233" s="36"/>
      <c r="H233" s="36"/>
      <c r="I233" s="36"/>
      <c r="J233" t="str">
        <f ca="1">IFERROR(IF(Headings!$I$15&gt;=A233+1,OFFSET(INDIRECT(Front!$F$4&amp;"!$A$"&amp;MATCH(Headings!$D$15,INDIRECT(Front!$F$4&amp;"!$A:$A"),0)),-Headings!$I$15+A233,1),""),"")</f>
        <v/>
      </c>
      <c r="K233" s="5" t="str">
        <f ca="1">IFERROR(IF(Headings!$I$15&gt;=A233+1,OFFSET(INDIRECT(Front!$F$4&amp;"!$A$"&amp;MATCH(Headings!$D$15,INDIRECT(Front!$F$4&amp;"!$A:$A"),0)),-Headings!$I$15+A233,2)/(J233*1024),""),"")</f>
        <v/>
      </c>
      <c r="L233" t="str">
        <f ca="1">IFERROR(IF(Headings!$I$15&gt;=A233+1,OFFSET(INDIRECT(Front!$F$4&amp;"!$A$"&amp;MATCH(Headings!$D$15,INDIRECT(Front!$F$4&amp;"!$A:$A"),0)),-Headings!$I$15+A233,3),""),"")</f>
        <v/>
      </c>
      <c r="M233" t="str">
        <f ca="1">IFERROR(IF(Headings!$I$15&gt;=A233+1,OFFSET(INDIRECT(Front!$F$4&amp;"!$A$"&amp;MATCH(Headings!$D$15,INDIRECT(Front!$F$4&amp;"!$A:$A"),0)),-Headings!$I$15+A233,4),""),"")</f>
        <v/>
      </c>
    </row>
    <row r="234" spans="1:13" ht="15" x14ac:dyDescent="0.25">
      <c r="A234">
        <v>183</v>
      </c>
      <c r="D234" s="36" t="str">
        <f ca="1">IFERROR(IF(Headings!$I$15&gt;=A234+1,OFFSET(INDIRECT(Front!$F$4&amp;"!$A$"&amp;MATCH(Headings!$D$15,INDIRECT(Front!$F$4&amp;"!$A:$A"),0)),-Headings!$I$15+A234,0),""),"")</f>
        <v/>
      </c>
      <c r="E234" s="36"/>
      <c r="F234" s="36"/>
      <c r="G234" s="36"/>
      <c r="H234" s="36"/>
      <c r="I234" s="36"/>
      <c r="J234" t="str">
        <f ca="1">IFERROR(IF(Headings!$I$15&gt;=A234+1,OFFSET(INDIRECT(Front!$F$4&amp;"!$A$"&amp;MATCH(Headings!$D$15,INDIRECT(Front!$F$4&amp;"!$A:$A"),0)),-Headings!$I$15+A234,1),""),"")</f>
        <v/>
      </c>
      <c r="K234" s="5" t="str">
        <f ca="1">IFERROR(IF(Headings!$I$15&gt;=A234+1,OFFSET(INDIRECT(Front!$F$4&amp;"!$A$"&amp;MATCH(Headings!$D$15,INDIRECT(Front!$F$4&amp;"!$A:$A"),0)),-Headings!$I$15+A234,2)/(J234*1024),""),"")</f>
        <v/>
      </c>
      <c r="L234" t="str">
        <f ca="1">IFERROR(IF(Headings!$I$15&gt;=A234+1,OFFSET(INDIRECT(Front!$F$4&amp;"!$A$"&amp;MATCH(Headings!$D$15,INDIRECT(Front!$F$4&amp;"!$A:$A"),0)),-Headings!$I$15+A234,3),""),"")</f>
        <v/>
      </c>
      <c r="M234" t="str">
        <f ca="1">IFERROR(IF(Headings!$I$15&gt;=A234+1,OFFSET(INDIRECT(Front!$F$4&amp;"!$A$"&amp;MATCH(Headings!$D$15,INDIRECT(Front!$F$4&amp;"!$A:$A"),0)),-Headings!$I$15+A234,4),""),"")</f>
        <v/>
      </c>
    </row>
    <row r="235" spans="1:13" ht="15" x14ac:dyDescent="0.25">
      <c r="A235">
        <v>184</v>
      </c>
      <c r="D235" s="36" t="str">
        <f ca="1">IFERROR(IF(Headings!$I$15&gt;=A235+1,OFFSET(INDIRECT(Front!$F$4&amp;"!$A$"&amp;MATCH(Headings!$D$15,INDIRECT(Front!$F$4&amp;"!$A:$A"),0)),-Headings!$I$15+A235,0),""),"")</f>
        <v/>
      </c>
      <c r="E235" s="36"/>
      <c r="F235" s="36"/>
      <c r="G235" s="36"/>
      <c r="H235" s="36"/>
      <c r="I235" s="36"/>
      <c r="J235" t="str">
        <f ca="1">IFERROR(IF(Headings!$I$15&gt;=A235+1,OFFSET(INDIRECT(Front!$F$4&amp;"!$A$"&amp;MATCH(Headings!$D$15,INDIRECT(Front!$F$4&amp;"!$A:$A"),0)),-Headings!$I$15+A235,1),""),"")</f>
        <v/>
      </c>
      <c r="K235" s="5" t="str">
        <f ca="1">IFERROR(IF(Headings!$I$15&gt;=A235+1,OFFSET(INDIRECT(Front!$F$4&amp;"!$A$"&amp;MATCH(Headings!$D$15,INDIRECT(Front!$F$4&amp;"!$A:$A"),0)),-Headings!$I$15+A235,2)/(J235*1024),""),"")</f>
        <v/>
      </c>
      <c r="L235" t="str">
        <f ca="1">IFERROR(IF(Headings!$I$15&gt;=A235+1,OFFSET(INDIRECT(Front!$F$4&amp;"!$A$"&amp;MATCH(Headings!$D$15,INDIRECT(Front!$F$4&amp;"!$A:$A"),0)),-Headings!$I$15+A235,3),""),"")</f>
        <v/>
      </c>
      <c r="M235" t="str">
        <f ca="1">IFERROR(IF(Headings!$I$15&gt;=A235+1,OFFSET(INDIRECT(Front!$F$4&amp;"!$A$"&amp;MATCH(Headings!$D$15,INDIRECT(Front!$F$4&amp;"!$A:$A"),0)),-Headings!$I$15+A235,4),""),"")</f>
        <v/>
      </c>
    </row>
    <row r="236" spans="1:13" ht="15" x14ac:dyDescent="0.25">
      <c r="A236">
        <v>185</v>
      </c>
      <c r="D236" s="36" t="str">
        <f ca="1">IFERROR(IF(Headings!$I$15&gt;=A236+1,OFFSET(INDIRECT(Front!$F$4&amp;"!$A$"&amp;MATCH(Headings!$D$15,INDIRECT(Front!$F$4&amp;"!$A:$A"),0)),-Headings!$I$15+A236,0),""),"")</f>
        <v/>
      </c>
      <c r="E236" s="36"/>
      <c r="F236" s="36"/>
      <c r="G236" s="36"/>
      <c r="H236" s="36"/>
      <c r="I236" s="36"/>
      <c r="J236" t="str">
        <f ca="1">IFERROR(IF(Headings!$I$15&gt;=A236+1,OFFSET(INDIRECT(Front!$F$4&amp;"!$A$"&amp;MATCH(Headings!$D$15,INDIRECT(Front!$F$4&amp;"!$A:$A"),0)),-Headings!$I$15+A236,1),""),"")</f>
        <v/>
      </c>
      <c r="K236" s="5" t="str">
        <f ca="1">IFERROR(IF(Headings!$I$15&gt;=A236+1,OFFSET(INDIRECT(Front!$F$4&amp;"!$A$"&amp;MATCH(Headings!$D$15,INDIRECT(Front!$F$4&amp;"!$A:$A"),0)),-Headings!$I$15+A236,2)/(J236*1024),""),"")</f>
        <v/>
      </c>
      <c r="L236" t="str">
        <f ca="1">IFERROR(IF(Headings!$I$15&gt;=A236+1,OFFSET(INDIRECT(Front!$F$4&amp;"!$A$"&amp;MATCH(Headings!$D$15,INDIRECT(Front!$F$4&amp;"!$A:$A"),0)),-Headings!$I$15+A236,3),""),"")</f>
        <v/>
      </c>
      <c r="M236" t="str">
        <f ca="1">IFERROR(IF(Headings!$I$15&gt;=A236+1,OFFSET(INDIRECT(Front!$F$4&amp;"!$A$"&amp;MATCH(Headings!$D$15,INDIRECT(Front!$F$4&amp;"!$A:$A"),0)),-Headings!$I$15+A236,4),""),"")</f>
        <v/>
      </c>
    </row>
    <row r="237" spans="1:13" ht="15" x14ac:dyDescent="0.25">
      <c r="A237">
        <v>186</v>
      </c>
      <c r="D237" s="36" t="str">
        <f ca="1">IFERROR(IF(Headings!$I$15&gt;=A237+1,OFFSET(INDIRECT(Front!$F$4&amp;"!$A$"&amp;MATCH(Headings!$D$15,INDIRECT(Front!$F$4&amp;"!$A:$A"),0)),-Headings!$I$15+A237,0),""),"")</f>
        <v/>
      </c>
      <c r="E237" s="36"/>
      <c r="F237" s="36"/>
      <c r="G237" s="36"/>
      <c r="H237" s="36"/>
      <c r="I237" s="36"/>
      <c r="J237" t="str">
        <f ca="1">IFERROR(IF(Headings!$I$15&gt;=A237+1,OFFSET(INDIRECT(Front!$F$4&amp;"!$A$"&amp;MATCH(Headings!$D$15,INDIRECT(Front!$F$4&amp;"!$A:$A"),0)),-Headings!$I$15+A237,1),""),"")</f>
        <v/>
      </c>
      <c r="K237" s="5" t="str">
        <f ca="1">IFERROR(IF(Headings!$I$15&gt;=A237+1,OFFSET(INDIRECT(Front!$F$4&amp;"!$A$"&amp;MATCH(Headings!$D$15,INDIRECT(Front!$F$4&amp;"!$A:$A"),0)),-Headings!$I$15+A237,2)/(J237*1024),""),"")</f>
        <v/>
      </c>
      <c r="L237" t="str">
        <f ca="1">IFERROR(IF(Headings!$I$15&gt;=A237+1,OFFSET(INDIRECT(Front!$F$4&amp;"!$A$"&amp;MATCH(Headings!$D$15,INDIRECT(Front!$F$4&amp;"!$A:$A"),0)),-Headings!$I$15+A237,3),""),"")</f>
        <v/>
      </c>
      <c r="M237" t="str">
        <f ca="1">IFERROR(IF(Headings!$I$15&gt;=A237+1,OFFSET(INDIRECT(Front!$F$4&amp;"!$A$"&amp;MATCH(Headings!$D$15,INDIRECT(Front!$F$4&amp;"!$A:$A"),0)),-Headings!$I$15+A237,4),""),"")</f>
        <v/>
      </c>
    </row>
    <row r="238" spans="1:13" ht="15" x14ac:dyDescent="0.25">
      <c r="A238">
        <v>187</v>
      </c>
      <c r="D238" s="36" t="str">
        <f ca="1">IFERROR(IF(Headings!$I$15&gt;=A238+1,OFFSET(INDIRECT(Front!$F$4&amp;"!$A$"&amp;MATCH(Headings!$D$15,INDIRECT(Front!$F$4&amp;"!$A:$A"),0)),-Headings!$I$15+A238,0),""),"")</f>
        <v/>
      </c>
      <c r="E238" s="36"/>
      <c r="F238" s="36"/>
      <c r="G238" s="36"/>
      <c r="H238" s="36"/>
      <c r="I238" s="36"/>
      <c r="J238" t="str">
        <f ca="1">IFERROR(IF(Headings!$I$15&gt;=A238+1,OFFSET(INDIRECT(Front!$F$4&amp;"!$A$"&amp;MATCH(Headings!$D$15,INDIRECT(Front!$F$4&amp;"!$A:$A"),0)),-Headings!$I$15+A238,1),""),"")</f>
        <v/>
      </c>
      <c r="K238" s="5" t="str">
        <f ca="1">IFERROR(IF(Headings!$I$15&gt;=A238+1,OFFSET(INDIRECT(Front!$F$4&amp;"!$A$"&amp;MATCH(Headings!$D$15,INDIRECT(Front!$F$4&amp;"!$A:$A"),0)),-Headings!$I$15+A238,2)/(J238*1024),""),"")</f>
        <v/>
      </c>
      <c r="L238" t="str">
        <f ca="1">IFERROR(IF(Headings!$I$15&gt;=A238+1,OFFSET(INDIRECT(Front!$F$4&amp;"!$A$"&amp;MATCH(Headings!$D$15,INDIRECT(Front!$F$4&amp;"!$A:$A"),0)),-Headings!$I$15+A238,3),""),"")</f>
        <v/>
      </c>
      <c r="M238" t="str">
        <f ca="1">IFERROR(IF(Headings!$I$15&gt;=A238+1,OFFSET(INDIRECT(Front!$F$4&amp;"!$A$"&amp;MATCH(Headings!$D$15,INDIRECT(Front!$F$4&amp;"!$A:$A"),0)),-Headings!$I$15+A238,4),""),"")</f>
        <v/>
      </c>
    </row>
    <row r="239" spans="1:13" ht="15" x14ac:dyDescent="0.25">
      <c r="A239">
        <v>188</v>
      </c>
      <c r="D239" s="36" t="str">
        <f ca="1">IFERROR(IF(Headings!$I$15&gt;=A239+1,OFFSET(INDIRECT(Front!$F$4&amp;"!$A$"&amp;MATCH(Headings!$D$15,INDIRECT(Front!$F$4&amp;"!$A:$A"),0)),-Headings!$I$15+A239,0),""),"")</f>
        <v/>
      </c>
      <c r="E239" s="36"/>
      <c r="F239" s="36"/>
      <c r="G239" s="36"/>
      <c r="H239" s="36"/>
      <c r="I239" s="36"/>
      <c r="J239" t="str">
        <f ca="1">IFERROR(IF(Headings!$I$15&gt;=A239+1,OFFSET(INDIRECT(Front!$F$4&amp;"!$A$"&amp;MATCH(Headings!$D$15,INDIRECT(Front!$F$4&amp;"!$A:$A"),0)),-Headings!$I$15+A239,1),""),"")</f>
        <v/>
      </c>
      <c r="K239" s="5" t="str">
        <f ca="1">IFERROR(IF(Headings!$I$15&gt;=A239+1,OFFSET(INDIRECT(Front!$F$4&amp;"!$A$"&amp;MATCH(Headings!$D$15,INDIRECT(Front!$F$4&amp;"!$A:$A"),0)),-Headings!$I$15+A239,2)/(J239*1024),""),"")</f>
        <v/>
      </c>
      <c r="L239" t="str">
        <f ca="1">IFERROR(IF(Headings!$I$15&gt;=A239+1,OFFSET(INDIRECT(Front!$F$4&amp;"!$A$"&amp;MATCH(Headings!$D$15,INDIRECT(Front!$F$4&amp;"!$A:$A"),0)),-Headings!$I$15+A239,3),""),"")</f>
        <v/>
      </c>
      <c r="M239" t="str">
        <f ca="1">IFERROR(IF(Headings!$I$15&gt;=A239+1,OFFSET(INDIRECT(Front!$F$4&amp;"!$A$"&amp;MATCH(Headings!$D$15,INDIRECT(Front!$F$4&amp;"!$A:$A"),0)),-Headings!$I$15+A239,4),""),"")</f>
        <v/>
      </c>
    </row>
    <row r="240" spans="1:13" ht="15" x14ac:dyDescent="0.25">
      <c r="A240">
        <v>189</v>
      </c>
      <c r="D240" s="36" t="str">
        <f ca="1">IFERROR(IF(Headings!$I$15&gt;=A240+1,OFFSET(INDIRECT(Front!$F$4&amp;"!$A$"&amp;MATCH(Headings!$D$15,INDIRECT(Front!$F$4&amp;"!$A:$A"),0)),-Headings!$I$15+A240,0),""),"")</f>
        <v/>
      </c>
      <c r="E240" s="36"/>
      <c r="F240" s="36"/>
      <c r="G240" s="36"/>
      <c r="H240" s="36"/>
      <c r="I240" s="36"/>
      <c r="J240" t="str">
        <f ca="1">IFERROR(IF(Headings!$I$15&gt;=A240+1,OFFSET(INDIRECT(Front!$F$4&amp;"!$A$"&amp;MATCH(Headings!$D$15,INDIRECT(Front!$F$4&amp;"!$A:$A"),0)),-Headings!$I$15+A240,1),""),"")</f>
        <v/>
      </c>
      <c r="K240" s="5" t="str">
        <f ca="1">IFERROR(IF(Headings!$I$15&gt;=A240+1,OFFSET(INDIRECT(Front!$F$4&amp;"!$A$"&amp;MATCH(Headings!$D$15,INDIRECT(Front!$F$4&amp;"!$A:$A"),0)),-Headings!$I$15+A240,2)/(J240*1024),""),"")</f>
        <v/>
      </c>
      <c r="L240" t="str">
        <f ca="1">IFERROR(IF(Headings!$I$15&gt;=A240+1,OFFSET(INDIRECT(Front!$F$4&amp;"!$A$"&amp;MATCH(Headings!$D$15,INDIRECT(Front!$F$4&amp;"!$A:$A"),0)),-Headings!$I$15+A240,3),""),"")</f>
        <v/>
      </c>
      <c r="M240" t="str">
        <f ca="1">IFERROR(IF(Headings!$I$15&gt;=A240+1,OFFSET(INDIRECT(Front!$F$4&amp;"!$A$"&amp;MATCH(Headings!$D$15,INDIRECT(Front!$F$4&amp;"!$A:$A"),0)),-Headings!$I$15+A240,4),""),"")</f>
        <v/>
      </c>
    </row>
    <row r="241" spans="1:13" ht="15" x14ac:dyDescent="0.25">
      <c r="A241">
        <v>190</v>
      </c>
      <c r="D241" s="36" t="str">
        <f ca="1">IFERROR(IF(Headings!$I$15&gt;=A241+1,OFFSET(INDIRECT(Front!$F$4&amp;"!$A$"&amp;MATCH(Headings!$D$15,INDIRECT(Front!$F$4&amp;"!$A:$A"),0)),-Headings!$I$15+A241,0),""),"")</f>
        <v/>
      </c>
      <c r="E241" s="36"/>
      <c r="F241" s="36"/>
      <c r="G241" s="36"/>
      <c r="H241" s="36"/>
      <c r="I241" s="36"/>
      <c r="J241" t="str">
        <f ca="1">IFERROR(IF(Headings!$I$15&gt;=A241+1,OFFSET(INDIRECT(Front!$F$4&amp;"!$A$"&amp;MATCH(Headings!$D$15,INDIRECT(Front!$F$4&amp;"!$A:$A"),0)),-Headings!$I$15+A241,1),""),"")</f>
        <v/>
      </c>
      <c r="K241" s="5" t="str">
        <f ca="1">IFERROR(IF(Headings!$I$15&gt;=A241+1,OFFSET(INDIRECT(Front!$F$4&amp;"!$A$"&amp;MATCH(Headings!$D$15,INDIRECT(Front!$F$4&amp;"!$A:$A"),0)),-Headings!$I$15+A241,2)/(J241*1024),""),"")</f>
        <v/>
      </c>
      <c r="L241" t="str">
        <f ca="1">IFERROR(IF(Headings!$I$15&gt;=A241+1,OFFSET(INDIRECT(Front!$F$4&amp;"!$A$"&amp;MATCH(Headings!$D$15,INDIRECT(Front!$F$4&amp;"!$A:$A"),0)),-Headings!$I$15+A241,3),""),"")</f>
        <v/>
      </c>
      <c r="M241" t="str">
        <f ca="1">IFERROR(IF(Headings!$I$15&gt;=A241+1,OFFSET(INDIRECT(Front!$F$4&amp;"!$A$"&amp;MATCH(Headings!$D$15,INDIRECT(Front!$F$4&amp;"!$A:$A"),0)),-Headings!$I$15+A241,4),""),"")</f>
        <v/>
      </c>
    </row>
    <row r="242" spans="1:13" ht="15" x14ac:dyDescent="0.25">
      <c r="A242">
        <v>191</v>
      </c>
      <c r="D242" s="36" t="str">
        <f ca="1">IFERROR(IF(Headings!$I$15&gt;=A242+1,OFFSET(INDIRECT(Front!$F$4&amp;"!$A$"&amp;MATCH(Headings!$D$15,INDIRECT(Front!$F$4&amp;"!$A:$A"),0)),-Headings!$I$15+A242,0),""),"")</f>
        <v/>
      </c>
      <c r="E242" s="36"/>
      <c r="F242" s="36"/>
      <c r="G242" s="36"/>
      <c r="H242" s="36"/>
      <c r="I242" s="36"/>
      <c r="J242" t="str">
        <f ca="1">IFERROR(IF(Headings!$I$15&gt;=A242+1,OFFSET(INDIRECT(Front!$F$4&amp;"!$A$"&amp;MATCH(Headings!$D$15,INDIRECT(Front!$F$4&amp;"!$A:$A"),0)),-Headings!$I$15+A242,1),""),"")</f>
        <v/>
      </c>
      <c r="K242" s="5" t="str">
        <f ca="1">IFERROR(IF(Headings!$I$15&gt;=A242+1,OFFSET(INDIRECT(Front!$F$4&amp;"!$A$"&amp;MATCH(Headings!$D$15,INDIRECT(Front!$F$4&amp;"!$A:$A"),0)),-Headings!$I$15+A242,2)/(J242*1024),""),"")</f>
        <v/>
      </c>
      <c r="L242" t="str">
        <f ca="1">IFERROR(IF(Headings!$I$15&gt;=A242+1,OFFSET(INDIRECT(Front!$F$4&amp;"!$A$"&amp;MATCH(Headings!$D$15,INDIRECT(Front!$F$4&amp;"!$A:$A"),0)),-Headings!$I$15+A242,3),""),"")</f>
        <v/>
      </c>
      <c r="M242" t="str">
        <f ca="1">IFERROR(IF(Headings!$I$15&gt;=A242+1,OFFSET(INDIRECT(Front!$F$4&amp;"!$A$"&amp;MATCH(Headings!$D$15,INDIRECT(Front!$F$4&amp;"!$A:$A"),0)),-Headings!$I$15+A242,4),""),"")</f>
        <v/>
      </c>
    </row>
    <row r="243" spans="1:13" ht="15" x14ac:dyDescent="0.25">
      <c r="A243">
        <v>192</v>
      </c>
      <c r="D243" s="36" t="str">
        <f ca="1">IFERROR(IF(Headings!$I$15&gt;=A243+1,OFFSET(INDIRECT(Front!$F$4&amp;"!$A$"&amp;MATCH(Headings!$D$15,INDIRECT(Front!$F$4&amp;"!$A:$A"),0)),-Headings!$I$15+A243,0),""),"")</f>
        <v/>
      </c>
      <c r="E243" s="36"/>
      <c r="F243" s="36"/>
      <c r="G243" s="36"/>
      <c r="H243" s="36"/>
      <c r="I243" s="36"/>
      <c r="J243" t="str">
        <f ca="1">IFERROR(IF(Headings!$I$15&gt;=A243+1,OFFSET(INDIRECT(Front!$F$4&amp;"!$A$"&amp;MATCH(Headings!$D$15,INDIRECT(Front!$F$4&amp;"!$A:$A"),0)),-Headings!$I$15+A243,1),""),"")</f>
        <v/>
      </c>
      <c r="K243" s="5" t="str">
        <f ca="1">IFERROR(IF(Headings!$I$15&gt;=A243+1,OFFSET(INDIRECT(Front!$F$4&amp;"!$A$"&amp;MATCH(Headings!$D$15,INDIRECT(Front!$F$4&amp;"!$A:$A"),0)),-Headings!$I$15+A243,2)/(J243*1024),""),"")</f>
        <v/>
      </c>
      <c r="L243" t="str">
        <f ca="1">IFERROR(IF(Headings!$I$15&gt;=A243+1,OFFSET(INDIRECT(Front!$F$4&amp;"!$A$"&amp;MATCH(Headings!$D$15,INDIRECT(Front!$F$4&amp;"!$A:$A"),0)),-Headings!$I$15+A243,3),""),"")</f>
        <v/>
      </c>
      <c r="M243" t="str">
        <f ca="1">IFERROR(IF(Headings!$I$15&gt;=A243+1,OFFSET(INDIRECT(Front!$F$4&amp;"!$A$"&amp;MATCH(Headings!$D$15,INDIRECT(Front!$F$4&amp;"!$A:$A"),0)),-Headings!$I$15+A243,4),""),"")</f>
        <v/>
      </c>
    </row>
    <row r="244" spans="1:13" ht="15" x14ac:dyDescent="0.25">
      <c r="A244">
        <v>193</v>
      </c>
      <c r="D244" s="36" t="str">
        <f ca="1">IFERROR(IF(Headings!$I$15&gt;=A244+1,OFFSET(INDIRECT(Front!$F$4&amp;"!$A$"&amp;MATCH(Headings!$D$15,INDIRECT(Front!$F$4&amp;"!$A:$A"),0)),-Headings!$I$15+A244,0),""),"")</f>
        <v/>
      </c>
      <c r="E244" s="36"/>
      <c r="F244" s="36"/>
      <c r="G244" s="36"/>
      <c r="H244" s="36"/>
      <c r="I244" s="36"/>
      <c r="J244" t="str">
        <f ca="1">IFERROR(IF(Headings!$I$15&gt;=A244+1,OFFSET(INDIRECT(Front!$F$4&amp;"!$A$"&amp;MATCH(Headings!$D$15,INDIRECT(Front!$F$4&amp;"!$A:$A"),0)),-Headings!$I$15+A244,1),""),"")</f>
        <v/>
      </c>
      <c r="K244" s="5" t="str">
        <f ca="1">IFERROR(IF(Headings!$I$15&gt;=A244+1,OFFSET(INDIRECT(Front!$F$4&amp;"!$A$"&amp;MATCH(Headings!$D$15,INDIRECT(Front!$F$4&amp;"!$A:$A"),0)),-Headings!$I$15+A244,2)/(J244*1024),""),"")</f>
        <v/>
      </c>
      <c r="L244" t="str">
        <f ca="1">IFERROR(IF(Headings!$I$15&gt;=A244+1,OFFSET(INDIRECT(Front!$F$4&amp;"!$A$"&amp;MATCH(Headings!$D$15,INDIRECT(Front!$F$4&amp;"!$A:$A"),0)),-Headings!$I$15+A244,3),""),"")</f>
        <v/>
      </c>
      <c r="M244" t="str">
        <f ca="1">IFERROR(IF(Headings!$I$15&gt;=A244+1,OFFSET(INDIRECT(Front!$F$4&amp;"!$A$"&amp;MATCH(Headings!$D$15,INDIRECT(Front!$F$4&amp;"!$A:$A"),0)),-Headings!$I$15+A244,4),""),"")</f>
        <v/>
      </c>
    </row>
    <row r="245" spans="1:13" ht="15" x14ac:dyDescent="0.25">
      <c r="A245">
        <v>194</v>
      </c>
      <c r="D245" s="36" t="str">
        <f ca="1">IFERROR(IF(Headings!$I$15&gt;=A245+1,OFFSET(INDIRECT(Front!$F$4&amp;"!$A$"&amp;MATCH(Headings!$D$15,INDIRECT(Front!$F$4&amp;"!$A:$A"),0)),-Headings!$I$15+A245,0),""),"")</f>
        <v/>
      </c>
      <c r="E245" s="36"/>
      <c r="F245" s="36"/>
      <c r="G245" s="36"/>
      <c r="H245" s="36"/>
      <c r="I245" s="36"/>
      <c r="J245" t="str">
        <f ca="1">IFERROR(IF(Headings!$I$15&gt;=A245+1,OFFSET(INDIRECT(Front!$F$4&amp;"!$A$"&amp;MATCH(Headings!$D$15,INDIRECT(Front!$F$4&amp;"!$A:$A"),0)),-Headings!$I$15+A245,1),""),"")</f>
        <v/>
      </c>
      <c r="K245" s="5" t="str">
        <f ca="1">IFERROR(IF(Headings!$I$15&gt;=A245+1,OFFSET(INDIRECT(Front!$F$4&amp;"!$A$"&amp;MATCH(Headings!$D$15,INDIRECT(Front!$F$4&amp;"!$A:$A"),0)),-Headings!$I$15+A245,2)/(J245*1024),""),"")</f>
        <v/>
      </c>
      <c r="L245" t="str">
        <f ca="1">IFERROR(IF(Headings!$I$15&gt;=A245+1,OFFSET(INDIRECT(Front!$F$4&amp;"!$A$"&amp;MATCH(Headings!$D$15,INDIRECT(Front!$F$4&amp;"!$A:$A"),0)),-Headings!$I$15+A245,3),""),"")</f>
        <v/>
      </c>
      <c r="M245" t="str">
        <f ca="1">IFERROR(IF(Headings!$I$15&gt;=A245+1,OFFSET(INDIRECT(Front!$F$4&amp;"!$A$"&amp;MATCH(Headings!$D$15,INDIRECT(Front!$F$4&amp;"!$A:$A"),0)),-Headings!$I$15+A245,4),""),"")</f>
        <v/>
      </c>
    </row>
    <row r="246" spans="1:13" ht="15" x14ac:dyDescent="0.25">
      <c r="A246">
        <v>195</v>
      </c>
      <c r="D246" s="36" t="str">
        <f ca="1">IFERROR(IF(Headings!$I$15&gt;=A246+1,OFFSET(INDIRECT(Front!$F$4&amp;"!$A$"&amp;MATCH(Headings!$D$15,INDIRECT(Front!$F$4&amp;"!$A:$A"),0)),-Headings!$I$15+A246,0),""),"")</f>
        <v/>
      </c>
      <c r="E246" s="36"/>
      <c r="F246" s="36"/>
      <c r="G246" s="36"/>
      <c r="H246" s="36"/>
      <c r="I246" s="36"/>
      <c r="J246" t="str">
        <f ca="1">IFERROR(IF(Headings!$I$15&gt;=A246+1,OFFSET(INDIRECT(Front!$F$4&amp;"!$A$"&amp;MATCH(Headings!$D$15,INDIRECT(Front!$F$4&amp;"!$A:$A"),0)),-Headings!$I$15+A246,1),""),"")</f>
        <v/>
      </c>
      <c r="K246" s="5" t="str">
        <f ca="1">IFERROR(IF(Headings!$I$15&gt;=A246+1,OFFSET(INDIRECT(Front!$F$4&amp;"!$A$"&amp;MATCH(Headings!$D$15,INDIRECT(Front!$F$4&amp;"!$A:$A"),0)),-Headings!$I$15+A246,2)/(J246*1024),""),"")</f>
        <v/>
      </c>
      <c r="L246" t="str">
        <f ca="1">IFERROR(IF(Headings!$I$15&gt;=A246+1,OFFSET(INDIRECT(Front!$F$4&amp;"!$A$"&amp;MATCH(Headings!$D$15,INDIRECT(Front!$F$4&amp;"!$A:$A"),0)),-Headings!$I$15+A246,3),""),"")</f>
        <v/>
      </c>
      <c r="M246" t="str">
        <f ca="1">IFERROR(IF(Headings!$I$15&gt;=A246+1,OFFSET(INDIRECT(Front!$F$4&amp;"!$A$"&amp;MATCH(Headings!$D$15,INDIRECT(Front!$F$4&amp;"!$A:$A"),0)),-Headings!$I$15+A246,4),""),"")</f>
        <v/>
      </c>
    </row>
    <row r="247" spans="1:13" ht="15" x14ac:dyDescent="0.25">
      <c r="A247">
        <v>196</v>
      </c>
      <c r="D247" s="36" t="str">
        <f ca="1">IFERROR(IF(Headings!$I$15&gt;=A247+1,OFFSET(INDIRECT(Front!$F$4&amp;"!$A$"&amp;MATCH(Headings!$D$15,INDIRECT(Front!$F$4&amp;"!$A:$A"),0)),-Headings!$I$15+A247,0),""),"")</f>
        <v/>
      </c>
      <c r="E247" s="36"/>
      <c r="F247" s="36"/>
      <c r="G247" s="36"/>
      <c r="H247" s="36"/>
      <c r="I247" s="36"/>
      <c r="J247" t="str">
        <f ca="1">IFERROR(IF(Headings!$I$15&gt;=A247+1,OFFSET(INDIRECT(Front!$F$4&amp;"!$A$"&amp;MATCH(Headings!$D$15,INDIRECT(Front!$F$4&amp;"!$A:$A"),0)),-Headings!$I$15+A247,1),""),"")</f>
        <v/>
      </c>
      <c r="K247" s="5" t="str">
        <f ca="1">IFERROR(IF(Headings!$I$15&gt;=A247+1,OFFSET(INDIRECT(Front!$F$4&amp;"!$A$"&amp;MATCH(Headings!$D$15,INDIRECT(Front!$F$4&amp;"!$A:$A"),0)),-Headings!$I$15+A247,2)/(J247*1024),""),"")</f>
        <v/>
      </c>
      <c r="L247" t="str">
        <f ca="1">IFERROR(IF(Headings!$I$15&gt;=A247+1,OFFSET(INDIRECT(Front!$F$4&amp;"!$A$"&amp;MATCH(Headings!$D$15,INDIRECT(Front!$F$4&amp;"!$A:$A"),0)),-Headings!$I$15+A247,3),""),"")</f>
        <v/>
      </c>
      <c r="M247" t="str">
        <f ca="1">IFERROR(IF(Headings!$I$15&gt;=A247+1,OFFSET(INDIRECT(Front!$F$4&amp;"!$A$"&amp;MATCH(Headings!$D$15,INDIRECT(Front!$F$4&amp;"!$A:$A"),0)),-Headings!$I$15+A247,4),""),"")</f>
        <v/>
      </c>
    </row>
    <row r="248" spans="1:13" ht="15" x14ac:dyDescent="0.25">
      <c r="A248">
        <v>197</v>
      </c>
      <c r="D248" s="36" t="str">
        <f ca="1">IFERROR(IF(Headings!$I$15&gt;=A248+1,OFFSET(INDIRECT(Front!$F$4&amp;"!$A$"&amp;MATCH(Headings!$D$15,INDIRECT(Front!$F$4&amp;"!$A:$A"),0)),-Headings!$I$15+A248,0),""),"")</f>
        <v/>
      </c>
      <c r="E248" s="36"/>
      <c r="F248" s="36"/>
      <c r="G248" s="36"/>
      <c r="H248" s="36"/>
      <c r="I248" s="36"/>
      <c r="J248" t="str">
        <f ca="1">IFERROR(IF(Headings!$I$15&gt;=A248+1,OFFSET(INDIRECT(Front!$F$4&amp;"!$A$"&amp;MATCH(Headings!$D$15,INDIRECT(Front!$F$4&amp;"!$A:$A"),0)),-Headings!$I$15+A248,1),""),"")</f>
        <v/>
      </c>
      <c r="K248" s="5" t="str">
        <f ca="1">IFERROR(IF(Headings!$I$15&gt;=A248+1,OFFSET(INDIRECT(Front!$F$4&amp;"!$A$"&amp;MATCH(Headings!$D$15,INDIRECT(Front!$F$4&amp;"!$A:$A"),0)),-Headings!$I$15+A248,2)/(J248*1024),""),"")</f>
        <v/>
      </c>
      <c r="L248" t="str">
        <f ca="1">IFERROR(IF(Headings!$I$15&gt;=A248+1,OFFSET(INDIRECT(Front!$F$4&amp;"!$A$"&amp;MATCH(Headings!$D$15,INDIRECT(Front!$F$4&amp;"!$A:$A"),0)),-Headings!$I$15+A248,3),""),"")</f>
        <v/>
      </c>
      <c r="M248" t="str">
        <f ca="1">IFERROR(IF(Headings!$I$15&gt;=A248+1,OFFSET(INDIRECT(Front!$F$4&amp;"!$A$"&amp;MATCH(Headings!$D$15,INDIRECT(Front!$F$4&amp;"!$A:$A"),0)),-Headings!$I$15+A248,4),""),"")</f>
        <v/>
      </c>
    </row>
    <row r="249" spans="1:13" ht="15" x14ac:dyDescent="0.25">
      <c r="A249">
        <v>198</v>
      </c>
      <c r="D249" s="36" t="str">
        <f ca="1">IFERROR(IF(Headings!$I$15&gt;=A249+1,OFFSET(INDIRECT(Front!$F$4&amp;"!$A$"&amp;MATCH(Headings!$D$15,INDIRECT(Front!$F$4&amp;"!$A:$A"),0)),-Headings!$I$15+A249,0),""),"")</f>
        <v/>
      </c>
      <c r="E249" s="36"/>
      <c r="F249" s="36"/>
      <c r="G249" s="36"/>
      <c r="H249" s="36"/>
      <c r="I249" s="36"/>
      <c r="J249" t="str">
        <f ca="1">IFERROR(IF(Headings!$I$15&gt;=A249+1,OFFSET(INDIRECT(Front!$F$4&amp;"!$A$"&amp;MATCH(Headings!$D$15,INDIRECT(Front!$F$4&amp;"!$A:$A"),0)),-Headings!$I$15+A249,1),""),"")</f>
        <v/>
      </c>
      <c r="K249" s="5" t="str">
        <f ca="1">IFERROR(IF(Headings!$I$15&gt;=A249+1,OFFSET(INDIRECT(Front!$F$4&amp;"!$A$"&amp;MATCH(Headings!$D$15,INDIRECT(Front!$F$4&amp;"!$A:$A"),0)),-Headings!$I$15+A249,2)/(J249*1024),""),"")</f>
        <v/>
      </c>
      <c r="L249" t="str">
        <f ca="1">IFERROR(IF(Headings!$I$15&gt;=A249+1,OFFSET(INDIRECT(Front!$F$4&amp;"!$A$"&amp;MATCH(Headings!$D$15,INDIRECT(Front!$F$4&amp;"!$A:$A"),0)),-Headings!$I$15+A249,3),""),"")</f>
        <v/>
      </c>
      <c r="M249" t="str">
        <f ca="1">IFERROR(IF(Headings!$I$15&gt;=A249+1,OFFSET(INDIRECT(Front!$F$4&amp;"!$A$"&amp;MATCH(Headings!$D$15,INDIRECT(Front!$F$4&amp;"!$A:$A"),0)),-Headings!$I$15+A249,4),""),"")</f>
        <v/>
      </c>
    </row>
    <row r="250" spans="1:13" ht="15" x14ac:dyDescent="0.25">
      <c r="A250">
        <v>199</v>
      </c>
      <c r="D250" s="36" t="str">
        <f ca="1">IFERROR(IF(Headings!$I$15&gt;=A250+1,OFFSET(INDIRECT(Front!$F$4&amp;"!$A$"&amp;MATCH(Headings!$D$15,INDIRECT(Front!$F$4&amp;"!$A:$A"),0)),-Headings!$I$15+A250,0),""),"")</f>
        <v/>
      </c>
      <c r="E250" s="36"/>
      <c r="F250" s="36"/>
      <c r="G250" s="36"/>
      <c r="H250" s="36"/>
      <c r="I250" s="36"/>
      <c r="J250" t="str">
        <f ca="1">IFERROR(IF(Headings!$I$15&gt;=A250+1,OFFSET(INDIRECT(Front!$F$4&amp;"!$A$"&amp;MATCH(Headings!$D$15,INDIRECT(Front!$F$4&amp;"!$A:$A"),0)),-Headings!$I$15+A250,1),""),"")</f>
        <v/>
      </c>
      <c r="K250" s="5" t="str">
        <f ca="1">IFERROR(IF(Headings!$I$15&gt;=A250+1,OFFSET(INDIRECT(Front!$F$4&amp;"!$A$"&amp;MATCH(Headings!$D$15,INDIRECT(Front!$F$4&amp;"!$A:$A"),0)),-Headings!$I$15+A250,2)/(J250*1024),""),"")</f>
        <v/>
      </c>
      <c r="L250" t="str">
        <f ca="1">IFERROR(IF(Headings!$I$15&gt;=A250+1,OFFSET(INDIRECT(Front!$F$4&amp;"!$A$"&amp;MATCH(Headings!$D$15,INDIRECT(Front!$F$4&amp;"!$A:$A"),0)),-Headings!$I$15+A250,3),""),"")</f>
        <v/>
      </c>
      <c r="M250" t="str">
        <f ca="1">IFERROR(IF(Headings!$I$15&gt;=A250+1,OFFSET(INDIRECT(Front!$F$4&amp;"!$A$"&amp;MATCH(Headings!$D$15,INDIRECT(Front!$F$4&amp;"!$A:$A"),0)),-Headings!$I$15+A250,4),""),"")</f>
        <v/>
      </c>
    </row>
    <row r="251" spans="1:13" ht="15" x14ac:dyDescent="0.25">
      <c r="A251">
        <v>200</v>
      </c>
      <c r="D251" s="36" t="str">
        <f ca="1">IFERROR(IF(Headings!$I$15&gt;=A251+1,OFFSET(INDIRECT(Front!$F$4&amp;"!$A$"&amp;MATCH(Headings!$D$15,INDIRECT(Front!$F$4&amp;"!$A:$A"),0)),-Headings!$I$15+A251,0),""),"")</f>
        <v/>
      </c>
      <c r="E251" s="36"/>
      <c r="F251" s="36"/>
      <c r="G251" s="36"/>
      <c r="H251" s="36"/>
      <c r="I251" s="36"/>
      <c r="J251" t="str">
        <f ca="1">IFERROR(IF(Headings!$I$15&gt;=A251+1,OFFSET(INDIRECT(Front!$F$4&amp;"!$A$"&amp;MATCH(Headings!$D$15,INDIRECT(Front!$F$4&amp;"!$A:$A"),0)),-Headings!$I$15+A251,1),""),"")</f>
        <v/>
      </c>
      <c r="K251" s="5" t="str">
        <f ca="1">IFERROR(IF(Headings!$I$15&gt;=A251+1,OFFSET(INDIRECT(Front!$F$4&amp;"!$A$"&amp;MATCH(Headings!$D$15,INDIRECT(Front!$F$4&amp;"!$A:$A"),0)),-Headings!$I$15+A251,2)/(J251*1024),""),"")</f>
        <v/>
      </c>
      <c r="L251" t="str">
        <f ca="1">IFERROR(IF(Headings!$I$15&gt;=A251+1,OFFSET(INDIRECT(Front!$F$4&amp;"!$A$"&amp;MATCH(Headings!$D$15,INDIRECT(Front!$F$4&amp;"!$A:$A"),0)),-Headings!$I$15+A251,3),""),"")</f>
        <v/>
      </c>
      <c r="M251" t="str">
        <f ca="1">IFERROR(IF(Headings!$I$15&gt;=A251+1,OFFSET(INDIRECT(Front!$F$4&amp;"!$A$"&amp;MATCH(Headings!$D$15,INDIRECT(Front!$F$4&amp;"!$A:$A"),0)),-Headings!$I$15+A251,4),""),"")</f>
        <v/>
      </c>
    </row>
    <row r="252" spans="1:13" ht="15" x14ac:dyDescent="0.25">
      <c r="A252">
        <v>201</v>
      </c>
      <c r="D252" s="36" t="str">
        <f ca="1">IFERROR(IF(Headings!$I$15&gt;=A252+1,OFFSET(INDIRECT(Front!$F$4&amp;"!$A$"&amp;MATCH(Headings!$D$15,INDIRECT(Front!$F$4&amp;"!$A:$A"),0)),-Headings!$I$15+A252,0),""),"")</f>
        <v/>
      </c>
      <c r="E252" s="36"/>
      <c r="F252" s="36"/>
      <c r="G252" s="36"/>
      <c r="H252" s="36"/>
      <c r="I252" s="36"/>
      <c r="J252" t="str">
        <f ca="1">IFERROR(IF(Headings!$I$15&gt;=A252+1,OFFSET(INDIRECT(Front!$F$4&amp;"!$A$"&amp;MATCH(Headings!$D$15,INDIRECT(Front!$F$4&amp;"!$A:$A"),0)),-Headings!$I$15+A252,1),""),"")</f>
        <v/>
      </c>
      <c r="K252" s="5" t="str">
        <f ca="1">IFERROR(IF(Headings!$I$15&gt;=A252+1,OFFSET(INDIRECT(Front!$F$4&amp;"!$A$"&amp;MATCH(Headings!$D$15,INDIRECT(Front!$F$4&amp;"!$A:$A"),0)),-Headings!$I$15+A252,2)/(J252*1024),""),"")</f>
        <v/>
      </c>
      <c r="L252" t="str">
        <f ca="1">IFERROR(IF(Headings!$I$15&gt;=A252+1,OFFSET(INDIRECT(Front!$F$4&amp;"!$A$"&amp;MATCH(Headings!$D$15,INDIRECT(Front!$F$4&amp;"!$A:$A"),0)),-Headings!$I$15+A252,3),""),"")</f>
        <v/>
      </c>
      <c r="M252" t="str">
        <f ca="1">IFERROR(IF(Headings!$I$15&gt;=A252+1,OFFSET(INDIRECT(Front!$F$4&amp;"!$A$"&amp;MATCH(Headings!$D$15,INDIRECT(Front!$F$4&amp;"!$A:$A"),0)),-Headings!$I$15+A252,4),""),"")</f>
        <v/>
      </c>
    </row>
    <row r="253" spans="1:13" ht="15" x14ac:dyDescent="0.25">
      <c r="A253">
        <v>202</v>
      </c>
      <c r="D253" s="36" t="str">
        <f ca="1">IFERROR(IF(Headings!$I$15&gt;=A253+1,OFFSET(INDIRECT(Front!$F$4&amp;"!$A$"&amp;MATCH(Headings!$D$15,INDIRECT(Front!$F$4&amp;"!$A:$A"),0)),-Headings!$I$15+A253,0),""),"")</f>
        <v/>
      </c>
      <c r="E253" s="36"/>
      <c r="F253" s="36"/>
      <c r="G253" s="36"/>
      <c r="H253" s="36"/>
      <c r="I253" s="36"/>
      <c r="J253" t="str">
        <f ca="1">IFERROR(IF(Headings!$I$15&gt;=A253+1,OFFSET(INDIRECT(Front!$F$4&amp;"!$A$"&amp;MATCH(Headings!$D$15,INDIRECT(Front!$F$4&amp;"!$A:$A"),0)),-Headings!$I$15+A253,1),""),"")</f>
        <v/>
      </c>
      <c r="K253" s="5" t="str">
        <f ca="1">IFERROR(IF(Headings!$I$15&gt;=A253+1,OFFSET(INDIRECT(Front!$F$4&amp;"!$A$"&amp;MATCH(Headings!$D$15,INDIRECT(Front!$F$4&amp;"!$A:$A"),0)),-Headings!$I$15+A253,2)/(J253*1024),""),"")</f>
        <v/>
      </c>
      <c r="L253" t="str">
        <f ca="1">IFERROR(IF(Headings!$I$15&gt;=A253+1,OFFSET(INDIRECT(Front!$F$4&amp;"!$A$"&amp;MATCH(Headings!$D$15,INDIRECT(Front!$F$4&amp;"!$A:$A"),0)),-Headings!$I$15+A253,3),""),"")</f>
        <v/>
      </c>
      <c r="M253" t="str">
        <f ca="1">IFERROR(IF(Headings!$I$15&gt;=A253+1,OFFSET(INDIRECT(Front!$F$4&amp;"!$A$"&amp;MATCH(Headings!$D$15,INDIRECT(Front!$F$4&amp;"!$A:$A"),0)),-Headings!$I$15+A253,4),""),"")</f>
        <v/>
      </c>
    </row>
    <row r="254" spans="1:13" ht="15" x14ac:dyDescent="0.25">
      <c r="A254">
        <v>203</v>
      </c>
      <c r="D254" s="36" t="str">
        <f ca="1">IFERROR(IF(Headings!$I$15&gt;=A254+1,OFFSET(INDIRECT(Front!$F$4&amp;"!$A$"&amp;MATCH(Headings!$D$15,INDIRECT(Front!$F$4&amp;"!$A:$A"),0)),-Headings!$I$15+A254,0),""),"")</f>
        <v/>
      </c>
      <c r="E254" s="36"/>
      <c r="F254" s="36"/>
      <c r="G254" s="36"/>
      <c r="H254" s="36"/>
      <c r="I254" s="36"/>
      <c r="J254" t="str">
        <f ca="1">IFERROR(IF(Headings!$I$15&gt;=A254+1,OFFSET(INDIRECT(Front!$F$4&amp;"!$A$"&amp;MATCH(Headings!$D$15,INDIRECT(Front!$F$4&amp;"!$A:$A"),0)),-Headings!$I$15+A254,1),""),"")</f>
        <v/>
      </c>
      <c r="K254" s="5" t="str">
        <f ca="1">IFERROR(IF(Headings!$I$15&gt;=A254+1,OFFSET(INDIRECT(Front!$F$4&amp;"!$A$"&amp;MATCH(Headings!$D$15,INDIRECT(Front!$F$4&amp;"!$A:$A"),0)),-Headings!$I$15+A254,2)/(J254*1024),""),"")</f>
        <v/>
      </c>
      <c r="L254" t="str">
        <f ca="1">IFERROR(IF(Headings!$I$15&gt;=A254+1,OFFSET(INDIRECT(Front!$F$4&amp;"!$A$"&amp;MATCH(Headings!$D$15,INDIRECT(Front!$F$4&amp;"!$A:$A"),0)),-Headings!$I$15+A254,3),""),"")</f>
        <v/>
      </c>
      <c r="M254" t="str">
        <f ca="1">IFERROR(IF(Headings!$I$15&gt;=A254+1,OFFSET(INDIRECT(Front!$F$4&amp;"!$A$"&amp;MATCH(Headings!$D$15,INDIRECT(Front!$F$4&amp;"!$A:$A"),0)),-Headings!$I$15+A254,4),""),"")</f>
        <v/>
      </c>
    </row>
    <row r="255" spans="1:13" ht="15" x14ac:dyDescent="0.25">
      <c r="A255">
        <v>204</v>
      </c>
      <c r="D255" s="36" t="str">
        <f ca="1">IFERROR(IF(Headings!$I$15&gt;=A255+1,OFFSET(INDIRECT(Front!$F$4&amp;"!$A$"&amp;MATCH(Headings!$D$15,INDIRECT(Front!$F$4&amp;"!$A:$A"),0)),-Headings!$I$15+A255,0),""),"")</f>
        <v/>
      </c>
      <c r="E255" s="36"/>
      <c r="F255" s="36"/>
      <c r="G255" s="36"/>
      <c r="H255" s="36"/>
      <c r="I255" s="36"/>
      <c r="J255" t="str">
        <f ca="1">IFERROR(IF(Headings!$I$15&gt;=A255+1,OFFSET(INDIRECT(Front!$F$4&amp;"!$A$"&amp;MATCH(Headings!$D$15,INDIRECT(Front!$F$4&amp;"!$A:$A"),0)),-Headings!$I$15+A255,1),""),"")</f>
        <v/>
      </c>
      <c r="K255" s="5" t="str">
        <f ca="1">IFERROR(IF(Headings!$I$15&gt;=A255+1,OFFSET(INDIRECT(Front!$F$4&amp;"!$A$"&amp;MATCH(Headings!$D$15,INDIRECT(Front!$F$4&amp;"!$A:$A"),0)),-Headings!$I$15+A255,2)/(J255*1024),""),"")</f>
        <v/>
      </c>
      <c r="L255" t="str">
        <f ca="1">IFERROR(IF(Headings!$I$15&gt;=A255+1,OFFSET(INDIRECT(Front!$F$4&amp;"!$A$"&amp;MATCH(Headings!$D$15,INDIRECT(Front!$F$4&amp;"!$A:$A"),0)),-Headings!$I$15+A255,3),""),"")</f>
        <v/>
      </c>
      <c r="M255" t="str">
        <f ca="1">IFERROR(IF(Headings!$I$15&gt;=A255+1,OFFSET(INDIRECT(Front!$F$4&amp;"!$A$"&amp;MATCH(Headings!$D$15,INDIRECT(Front!$F$4&amp;"!$A:$A"),0)),-Headings!$I$15+A255,4),""),"")</f>
        <v/>
      </c>
    </row>
    <row r="256" spans="1:13" ht="15" x14ac:dyDescent="0.25">
      <c r="A256">
        <v>205</v>
      </c>
      <c r="D256" s="36" t="str">
        <f ca="1">IFERROR(IF(Headings!$I$15&gt;=A256+1,OFFSET(INDIRECT(Front!$F$4&amp;"!$A$"&amp;MATCH(Headings!$D$15,INDIRECT(Front!$F$4&amp;"!$A:$A"),0)),-Headings!$I$15+A256,0),""),"")</f>
        <v/>
      </c>
      <c r="E256" s="36"/>
      <c r="F256" s="36"/>
      <c r="G256" s="36"/>
      <c r="H256" s="36"/>
      <c r="I256" s="36"/>
      <c r="J256" t="str">
        <f ca="1">IFERROR(IF(Headings!$I$15&gt;=A256+1,OFFSET(INDIRECT(Front!$F$4&amp;"!$A$"&amp;MATCH(Headings!$D$15,INDIRECT(Front!$F$4&amp;"!$A:$A"),0)),-Headings!$I$15+A256,1),""),"")</f>
        <v/>
      </c>
      <c r="K256" s="5" t="str">
        <f ca="1">IFERROR(IF(Headings!$I$15&gt;=A256+1,OFFSET(INDIRECT(Front!$F$4&amp;"!$A$"&amp;MATCH(Headings!$D$15,INDIRECT(Front!$F$4&amp;"!$A:$A"),0)),-Headings!$I$15+A256,2)/(J256*1024),""),"")</f>
        <v/>
      </c>
      <c r="L256" t="str">
        <f ca="1">IFERROR(IF(Headings!$I$15&gt;=A256+1,OFFSET(INDIRECT(Front!$F$4&amp;"!$A$"&amp;MATCH(Headings!$D$15,INDIRECT(Front!$F$4&amp;"!$A:$A"),0)),-Headings!$I$15+A256,3),""),"")</f>
        <v/>
      </c>
      <c r="M256" t="str">
        <f ca="1">IFERROR(IF(Headings!$I$15&gt;=A256+1,OFFSET(INDIRECT(Front!$F$4&amp;"!$A$"&amp;MATCH(Headings!$D$15,INDIRECT(Front!$F$4&amp;"!$A:$A"),0)),-Headings!$I$15+A256,4),""),"")</f>
        <v/>
      </c>
    </row>
    <row r="257" spans="1:13" ht="15" x14ac:dyDescent="0.25">
      <c r="A257">
        <v>206</v>
      </c>
      <c r="D257" s="36" t="str">
        <f ca="1">IFERROR(IF(Headings!$I$15&gt;=A257+1,OFFSET(INDIRECT(Front!$F$4&amp;"!$A$"&amp;MATCH(Headings!$D$15,INDIRECT(Front!$F$4&amp;"!$A:$A"),0)),-Headings!$I$15+A257,0),""),"")</f>
        <v/>
      </c>
      <c r="E257" s="36"/>
      <c r="F257" s="36"/>
      <c r="G257" s="36"/>
      <c r="H257" s="36"/>
      <c r="I257" s="36"/>
      <c r="J257" t="str">
        <f ca="1">IFERROR(IF(Headings!$I$15&gt;=A257+1,OFFSET(INDIRECT(Front!$F$4&amp;"!$A$"&amp;MATCH(Headings!$D$15,INDIRECT(Front!$F$4&amp;"!$A:$A"),0)),-Headings!$I$15+A257,1),""),"")</f>
        <v/>
      </c>
      <c r="K257" s="5" t="str">
        <f ca="1">IFERROR(IF(Headings!$I$15&gt;=A257+1,OFFSET(INDIRECT(Front!$F$4&amp;"!$A$"&amp;MATCH(Headings!$D$15,INDIRECT(Front!$F$4&amp;"!$A:$A"),0)),-Headings!$I$15+A257,2)/(J257*1024),""),"")</f>
        <v/>
      </c>
      <c r="L257" t="str">
        <f ca="1">IFERROR(IF(Headings!$I$15&gt;=A257+1,OFFSET(INDIRECT(Front!$F$4&amp;"!$A$"&amp;MATCH(Headings!$D$15,INDIRECT(Front!$F$4&amp;"!$A:$A"),0)),-Headings!$I$15+A257,3),""),"")</f>
        <v/>
      </c>
      <c r="M257" t="str">
        <f ca="1">IFERROR(IF(Headings!$I$15&gt;=A257+1,OFFSET(INDIRECT(Front!$F$4&amp;"!$A$"&amp;MATCH(Headings!$D$15,INDIRECT(Front!$F$4&amp;"!$A:$A"),0)),-Headings!$I$15+A257,4),""),"")</f>
        <v/>
      </c>
    </row>
    <row r="258" spans="1:13" ht="15" x14ac:dyDescent="0.25">
      <c r="A258">
        <v>207</v>
      </c>
      <c r="D258" s="36" t="str">
        <f ca="1">IFERROR(IF(Headings!$I$15&gt;=A258+1,OFFSET(INDIRECT(Front!$F$4&amp;"!$A$"&amp;MATCH(Headings!$D$15,INDIRECT(Front!$F$4&amp;"!$A:$A"),0)),-Headings!$I$15+A258,0),""),"")</f>
        <v/>
      </c>
      <c r="E258" s="36"/>
      <c r="F258" s="36"/>
      <c r="G258" s="36"/>
      <c r="H258" s="36"/>
      <c r="I258" s="36"/>
      <c r="J258" t="str">
        <f ca="1">IFERROR(IF(Headings!$I$15&gt;=A258+1,OFFSET(INDIRECT(Front!$F$4&amp;"!$A$"&amp;MATCH(Headings!$D$15,INDIRECT(Front!$F$4&amp;"!$A:$A"),0)),-Headings!$I$15+A258,1),""),"")</f>
        <v/>
      </c>
      <c r="K258" s="5" t="str">
        <f ca="1">IFERROR(IF(Headings!$I$15&gt;=A258+1,OFFSET(INDIRECT(Front!$F$4&amp;"!$A$"&amp;MATCH(Headings!$D$15,INDIRECT(Front!$F$4&amp;"!$A:$A"),0)),-Headings!$I$15+A258,2)/(J258*1024),""),"")</f>
        <v/>
      </c>
      <c r="L258" t="str">
        <f ca="1">IFERROR(IF(Headings!$I$15&gt;=A258+1,OFFSET(INDIRECT(Front!$F$4&amp;"!$A$"&amp;MATCH(Headings!$D$15,INDIRECT(Front!$F$4&amp;"!$A:$A"),0)),-Headings!$I$15+A258,3),""),"")</f>
        <v/>
      </c>
      <c r="M258" t="str">
        <f ca="1">IFERROR(IF(Headings!$I$15&gt;=A258+1,OFFSET(INDIRECT(Front!$F$4&amp;"!$A$"&amp;MATCH(Headings!$D$15,INDIRECT(Front!$F$4&amp;"!$A:$A"),0)),-Headings!$I$15+A258,4),""),"")</f>
        <v/>
      </c>
    </row>
    <row r="259" spans="1:13" ht="15" x14ac:dyDescent="0.25">
      <c r="A259">
        <v>208</v>
      </c>
      <c r="D259" s="36" t="str">
        <f ca="1">IFERROR(IF(Headings!$I$15&gt;=A259+1,OFFSET(INDIRECT(Front!$F$4&amp;"!$A$"&amp;MATCH(Headings!$D$15,INDIRECT(Front!$F$4&amp;"!$A:$A"),0)),-Headings!$I$15+A259,0),""),"")</f>
        <v/>
      </c>
      <c r="E259" s="36"/>
      <c r="F259" s="36"/>
      <c r="G259" s="36"/>
      <c r="H259" s="36"/>
      <c r="I259" s="36"/>
      <c r="J259" t="str">
        <f ca="1">IFERROR(IF(Headings!$I$15&gt;=A259+1,OFFSET(INDIRECT(Front!$F$4&amp;"!$A$"&amp;MATCH(Headings!$D$15,INDIRECT(Front!$F$4&amp;"!$A:$A"),0)),-Headings!$I$15+A259,1),""),"")</f>
        <v/>
      </c>
      <c r="K259" s="5" t="str">
        <f ca="1">IFERROR(IF(Headings!$I$15&gt;=A259+1,OFFSET(INDIRECT(Front!$F$4&amp;"!$A$"&amp;MATCH(Headings!$D$15,INDIRECT(Front!$F$4&amp;"!$A:$A"),0)),-Headings!$I$15+A259,2)/(J259*1024),""),"")</f>
        <v/>
      </c>
      <c r="L259" t="str">
        <f ca="1">IFERROR(IF(Headings!$I$15&gt;=A259+1,OFFSET(INDIRECT(Front!$F$4&amp;"!$A$"&amp;MATCH(Headings!$D$15,INDIRECT(Front!$F$4&amp;"!$A:$A"),0)),-Headings!$I$15+A259,3),""),"")</f>
        <v/>
      </c>
      <c r="M259" t="str">
        <f ca="1">IFERROR(IF(Headings!$I$15&gt;=A259+1,OFFSET(INDIRECT(Front!$F$4&amp;"!$A$"&amp;MATCH(Headings!$D$15,INDIRECT(Front!$F$4&amp;"!$A:$A"),0)),-Headings!$I$15+A259,4),""),"")</f>
        <v/>
      </c>
    </row>
    <row r="260" spans="1:13" ht="15" x14ac:dyDescent="0.25">
      <c r="A260">
        <v>209</v>
      </c>
      <c r="D260" s="36" t="str">
        <f ca="1">IFERROR(IF(Headings!$I$15&gt;=A260+1,OFFSET(INDIRECT(Front!$F$4&amp;"!$A$"&amp;MATCH(Headings!$D$15,INDIRECT(Front!$F$4&amp;"!$A:$A"),0)),-Headings!$I$15+A260,0),""),"")</f>
        <v/>
      </c>
      <c r="E260" s="36"/>
      <c r="F260" s="36"/>
      <c r="G260" s="36"/>
      <c r="H260" s="36"/>
      <c r="I260" s="36"/>
      <c r="J260" t="str">
        <f ca="1">IFERROR(IF(Headings!$I$15&gt;=A260+1,OFFSET(INDIRECT(Front!$F$4&amp;"!$A$"&amp;MATCH(Headings!$D$15,INDIRECT(Front!$F$4&amp;"!$A:$A"),0)),-Headings!$I$15+A260,1),""),"")</f>
        <v/>
      </c>
      <c r="K260" s="5" t="str">
        <f ca="1">IFERROR(IF(Headings!$I$15&gt;=A260+1,OFFSET(INDIRECT(Front!$F$4&amp;"!$A$"&amp;MATCH(Headings!$D$15,INDIRECT(Front!$F$4&amp;"!$A:$A"),0)),-Headings!$I$15+A260,2)/(J260*1024),""),"")</f>
        <v/>
      </c>
      <c r="L260" t="str">
        <f ca="1">IFERROR(IF(Headings!$I$15&gt;=A260+1,OFFSET(INDIRECT(Front!$F$4&amp;"!$A$"&amp;MATCH(Headings!$D$15,INDIRECT(Front!$F$4&amp;"!$A:$A"),0)),-Headings!$I$15+A260,3),""),"")</f>
        <v/>
      </c>
      <c r="M260" t="str">
        <f ca="1">IFERROR(IF(Headings!$I$15&gt;=A260+1,OFFSET(INDIRECT(Front!$F$4&amp;"!$A$"&amp;MATCH(Headings!$D$15,INDIRECT(Front!$F$4&amp;"!$A:$A"),0)),-Headings!$I$15+A260,4),""),"")</f>
        <v/>
      </c>
    </row>
    <row r="261" spans="1:13" ht="15" x14ac:dyDescent="0.25">
      <c r="A261">
        <v>210</v>
      </c>
      <c r="D261" s="36" t="str">
        <f ca="1">IFERROR(IF(Headings!$I$15&gt;=A261+1,OFFSET(INDIRECT(Front!$F$4&amp;"!$A$"&amp;MATCH(Headings!$D$15,INDIRECT(Front!$F$4&amp;"!$A:$A"),0)),-Headings!$I$15+A261,0),""),"")</f>
        <v/>
      </c>
      <c r="E261" s="36"/>
      <c r="F261" s="36"/>
      <c r="G261" s="36"/>
      <c r="H261" s="36"/>
      <c r="I261" s="36"/>
      <c r="J261" t="str">
        <f ca="1">IFERROR(IF(Headings!$I$15&gt;=A261+1,OFFSET(INDIRECT(Front!$F$4&amp;"!$A$"&amp;MATCH(Headings!$D$15,INDIRECT(Front!$F$4&amp;"!$A:$A"),0)),-Headings!$I$15+A261,1),""),"")</f>
        <v/>
      </c>
      <c r="K261" s="5" t="str">
        <f ca="1">IFERROR(IF(Headings!$I$15&gt;=A261+1,OFFSET(INDIRECT(Front!$F$4&amp;"!$A$"&amp;MATCH(Headings!$D$15,INDIRECT(Front!$F$4&amp;"!$A:$A"),0)),-Headings!$I$15+A261,2)/(J261*1024),""),"")</f>
        <v/>
      </c>
      <c r="L261" t="str">
        <f ca="1">IFERROR(IF(Headings!$I$15&gt;=A261+1,OFFSET(INDIRECT(Front!$F$4&amp;"!$A$"&amp;MATCH(Headings!$D$15,INDIRECT(Front!$F$4&amp;"!$A:$A"),0)),-Headings!$I$15+A261,3),""),"")</f>
        <v/>
      </c>
      <c r="M261" t="str">
        <f ca="1">IFERROR(IF(Headings!$I$15&gt;=A261+1,OFFSET(INDIRECT(Front!$F$4&amp;"!$A$"&amp;MATCH(Headings!$D$15,INDIRECT(Front!$F$4&amp;"!$A:$A"),0)),-Headings!$I$15+A261,4),""),"")</f>
        <v/>
      </c>
    </row>
    <row r="262" spans="1:13" ht="15" x14ac:dyDescent="0.25">
      <c r="A262">
        <v>211</v>
      </c>
      <c r="D262" s="36" t="str">
        <f ca="1">IFERROR(IF(Headings!$I$15&gt;=A262+1,OFFSET(INDIRECT(Front!$F$4&amp;"!$A$"&amp;MATCH(Headings!$D$15,INDIRECT(Front!$F$4&amp;"!$A:$A"),0)),-Headings!$I$15+A262,0),""),"")</f>
        <v/>
      </c>
      <c r="E262" s="36"/>
      <c r="F262" s="36"/>
      <c r="G262" s="36"/>
      <c r="H262" s="36"/>
      <c r="I262" s="36"/>
      <c r="J262" t="str">
        <f ca="1">IFERROR(IF(Headings!$I$15&gt;=A262+1,OFFSET(INDIRECT(Front!$F$4&amp;"!$A$"&amp;MATCH(Headings!$D$15,INDIRECT(Front!$F$4&amp;"!$A:$A"),0)),-Headings!$I$15+A262,1),""),"")</f>
        <v/>
      </c>
      <c r="K262" s="5" t="str">
        <f ca="1">IFERROR(IF(Headings!$I$15&gt;=A262+1,OFFSET(INDIRECT(Front!$F$4&amp;"!$A$"&amp;MATCH(Headings!$D$15,INDIRECT(Front!$F$4&amp;"!$A:$A"),0)),-Headings!$I$15+A262,2)/(J262*1024),""),"")</f>
        <v/>
      </c>
      <c r="L262" t="str">
        <f ca="1">IFERROR(IF(Headings!$I$15&gt;=A262+1,OFFSET(INDIRECT(Front!$F$4&amp;"!$A$"&amp;MATCH(Headings!$D$15,INDIRECT(Front!$F$4&amp;"!$A:$A"),0)),-Headings!$I$15+A262,3),""),"")</f>
        <v/>
      </c>
      <c r="M262" t="str">
        <f ca="1">IFERROR(IF(Headings!$I$15&gt;=A262+1,OFFSET(INDIRECT(Front!$F$4&amp;"!$A$"&amp;MATCH(Headings!$D$15,INDIRECT(Front!$F$4&amp;"!$A:$A"),0)),-Headings!$I$15+A262,4),""),"")</f>
        <v/>
      </c>
    </row>
    <row r="263" spans="1:13" ht="15" x14ac:dyDescent="0.25">
      <c r="A263">
        <v>212</v>
      </c>
      <c r="D263" s="36" t="str">
        <f ca="1">IFERROR(IF(Headings!$I$15&gt;=A263+1,OFFSET(INDIRECT(Front!$F$4&amp;"!$A$"&amp;MATCH(Headings!$D$15,INDIRECT(Front!$F$4&amp;"!$A:$A"),0)),-Headings!$I$15+A263,0),""),"")</f>
        <v/>
      </c>
      <c r="E263" s="36"/>
      <c r="F263" s="36"/>
      <c r="G263" s="36"/>
      <c r="H263" s="36"/>
      <c r="I263" s="36"/>
      <c r="J263" t="str">
        <f ca="1">IFERROR(IF(Headings!$I$15&gt;=A263+1,OFFSET(INDIRECT(Front!$F$4&amp;"!$A$"&amp;MATCH(Headings!$D$15,INDIRECT(Front!$F$4&amp;"!$A:$A"),0)),-Headings!$I$15+A263,1),""),"")</f>
        <v/>
      </c>
      <c r="K263" s="5" t="str">
        <f ca="1">IFERROR(IF(Headings!$I$15&gt;=A263+1,OFFSET(INDIRECT(Front!$F$4&amp;"!$A$"&amp;MATCH(Headings!$D$15,INDIRECT(Front!$F$4&amp;"!$A:$A"),0)),-Headings!$I$15+A263,2)/(J263*1024),""),"")</f>
        <v/>
      </c>
      <c r="L263" t="str">
        <f ca="1">IFERROR(IF(Headings!$I$15&gt;=A263+1,OFFSET(INDIRECT(Front!$F$4&amp;"!$A$"&amp;MATCH(Headings!$D$15,INDIRECT(Front!$F$4&amp;"!$A:$A"),0)),-Headings!$I$15+A263,3),""),"")</f>
        <v/>
      </c>
      <c r="M263" t="str">
        <f ca="1">IFERROR(IF(Headings!$I$15&gt;=A263+1,OFFSET(INDIRECT(Front!$F$4&amp;"!$A$"&amp;MATCH(Headings!$D$15,INDIRECT(Front!$F$4&amp;"!$A:$A"),0)),-Headings!$I$15+A263,4),""),"")</f>
        <v/>
      </c>
    </row>
    <row r="264" spans="1:13" ht="15" x14ac:dyDescent="0.25">
      <c r="A264">
        <v>213</v>
      </c>
      <c r="D264" s="36" t="str">
        <f ca="1">IFERROR(IF(Headings!$I$15&gt;=A264+1,OFFSET(INDIRECT(Front!$F$4&amp;"!$A$"&amp;MATCH(Headings!$D$15,INDIRECT(Front!$F$4&amp;"!$A:$A"),0)),-Headings!$I$15+A264,0),""),"")</f>
        <v/>
      </c>
      <c r="E264" s="36"/>
      <c r="F264" s="36"/>
      <c r="G264" s="36"/>
      <c r="H264" s="36"/>
      <c r="I264" s="36"/>
      <c r="J264" t="str">
        <f ca="1">IFERROR(IF(Headings!$I$15&gt;=A264+1,OFFSET(INDIRECT(Front!$F$4&amp;"!$A$"&amp;MATCH(Headings!$D$15,INDIRECT(Front!$F$4&amp;"!$A:$A"),0)),-Headings!$I$15+A264,1),""),"")</f>
        <v/>
      </c>
      <c r="K264" s="5" t="str">
        <f ca="1">IFERROR(IF(Headings!$I$15&gt;=A264+1,OFFSET(INDIRECT(Front!$F$4&amp;"!$A$"&amp;MATCH(Headings!$D$15,INDIRECT(Front!$F$4&amp;"!$A:$A"),0)),-Headings!$I$15+A264,2)/(J264*1024),""),"")</f>
        <v/>
      </c>
      <c r="L264" t="str">
        <f ca="1">IFERROR(IF(Headings!$I$15&gt;=A264+1,OFFSET(INDIRECT(Front!$F$4&amp;"!$A$"&amp;MATCH(Headings!$D$15,INDIRECT(Front!$F$4&amp;"!$A:$A"),0)),-Headings!$I$15+A264,3),""),"")</f>
        <v/>
      </c>
      <c r="M264" t="str">
        <f ca="1">IFERROR(IF(Headings!$I$15&gt;=A264+1,OFFSET(INDIRECT(Front!$F$4&amp;"!$A$"&amp;MATCH(Headings!$D$15,INDIRECT(Front!$F$4&amp;"!$A:$A"),0)),-Headings!$I$15+A264,4),""),"")</f>
        <v/>
      </c>
    </row>
    <row r="265" spans="1:13" ht="15" x14ac:dyDescent="0.25">
      <c r="A265">
        <v>214</v>
      </c>
      <c r="D265" s="36" t="str">
        <f ca="1">IFERROR(IF(Headings!$I$15&gt;=A265+1,OFFSET(INDIRECT(Front!$F$4&amp;"!$A$"&amp;MATCH(Headings!$D$15,INDIRECT(Front!$F$4&amp;"!$A:$A"),0)),-Headings!$I$15+A265,0),""),"")</f>
        <v/>
      </c>
      <c r="E265" s="36"/>
      <c r="F265" s="36"/>
      <c r="G265" s="36"/>
      <c r="H265" s="36"/>
      <c r="I265" s="36"/>
      <c r="J265" t="str">
        <f ca="1">IFERROR(IF(Headings!$I$15&gt;=A265+1,OFFSET(INDIRECT(Front!$F$4&amp;"!$A$"&amp;MATCH(Headings!$D$15,INDIRECT(Front!$F$4&amp;"!$A:$A"),0)),-Headings!$I$15+A265,1),""),"")</f>
        <v/>
      </c>
      <c r="K265" s="5" t="str">
        <f ca="1">IFERROR(IF(Headings!$I$15&gt;=A265+1,OFFSET(INDIRECT(Front!$F$4&amp;"!$A$"&amp;MATCH(Headings!$D$15,INDIRECT(Front!$F$4&amp;"!$A:$A"),0)),-Headings!$I$15+A265,2)/(J265*1024),""),"")</f>
        <v/>
      </c>
      <c r="L265" t="str">
        <f ca="1">IFERROR(IF(Headings!$I$15&gt;=A265+1,OFFSET(INDIRECT(Front!$F$4&amp;"!$A$"&amp;MATCH(Headings!$D$15,INDIRECT(Front!$F$4&amp;"!$A:$A"),0)),-Headings!$I$15+A265,3),""),"")</f>
        <v/>
      </c>
      <c r="M265" t="str">
        <f ca="1">IFERROR(IF(Headings!$I$15&gt;=A265+1,OFFSET(INDIRECT(Front!$F$4&amp;"!$A$"&amp;MATCH(Headings!$D$15,INDIRECT(Front!$F$4&amp;"!$A:$A"),0)),-Headings!$I$15+A265,4),""),"")</f>
        <v/>
      </c>
    </row>
    <row r="266" spans="1:13" ht="15" x14ac:dyDescent="0.25">
      <c r="A266">
        <v>215</v>
      </c>
      <c r="D266" s="36" t="str">
        <f ca="1">IFERROR(IF(Headings!$I$15&gt;=A266+1,OFFSET(INDIRECT(Front!$F$4&amp;"!$A$"&amp;MATCH(Headings!$D$15,INDIRECT(Front!$F$4&amp;"!$A:$A"),0)),-Headings!$I$15+A266,0),""),"")</f>
        <v/>
      </c>
      <c r="E266" s="36"/>
      <c r="F266" s="36"/>
      <c r="G266" s="36"/>
      <c r="H266" s="36"/>
      <c r="I266" s="36"/>
      <c r="J266" t="str">
        <f ca="1">IFERROR(IF(Headings!$I$15&gt;=A266+1,OFFSET(INDIRECT(Front!$F$4&amp;"!$A$"&amp;MATCH(Headings!$D$15,INDIRECT(Front!$F$4&amp;"!$A:$A"),0)),-Headings!$I$15+A266,1),""),"")</f>
        <v/>
      </c>
      <c r="K266" s="5" t="str">
        <f ca="1">IFERROR(IF(Headings!$I$15&gt;=A266+1,OFFSET(INDIRECT(Front!$F$4&amp;"!$A$"&amp;MATCH(Headings!$D$15,INDIRECT(Front!$F$4&amp;"!$A:$A"),0)),-Headings!$I$15+A266,2)/(J266*1024),""),"")</f>
        <v/>
      </c>
      <c r="L266" t="str">
        <f ca="1">IFERROR(IF(Headings!$I$15&gt;=A266+1,OFFSET(INDIRECT(Front!$F$4&amp;"!$A$"&amp;MATCH(Headings!$D$15,INDIRECT(Front!$F$4&amp;"!$A:$A"),0)),-Headings!$I$15+A266,3),""),"")</f>
        <v/>
      </c>
      <c r="M266" t="str">
        <f ca="1">IFERROR(IF(Headings!$I$15&gt;=A266+1,OFFSET(INDIRECT(Front!$F$4&amp;"!$A$"&amp;MATCH(Headings!$D$15,INDIRECT(Front!$F$4&amp;"!$A:$A"),0)),-Headings!$I$15+A266,4),""),"")</f>
        <v/>
      </c>
    </row>
    <row r="267" spans="1:13" ht="15" x14ac:dyDescent="0.25">
      <c r="A267">
        <v>216</v>
      </c>
      <c r="D267" s="36" t="str">
        <f ca="1">IFERROR(IF(Headings!$I$15&gt;=A267+1,OFFSET(INDIRECT(Front!$F$4&amp;"!$A$"&amp;MATCH(Headings!$D$15,INDIRECT(Front!$F$4&amp;"!$A:$A"),0)),-Headings!$I$15+A267,0),""),"")</f>
        <v/>
      </c>
      <c r="E267" s="36"/>
      <c r="F267" s="36"/>
      <c r="G267" s="36"/>
      <c r="H267" s="36"/>
      <c r="I267" s="36"/>
      <c r="J267" t="str">
        <f ca="1">IFERROR(IF(Headings!$I$15&gt;=A267+1,OFFSET(INDIRECT(Front!$F$4&amp;"!$A$"&amp;MATCH(Headings!$D$15,INDIRECT(Front!$F$4&amp;"!$A:$A"),0)),-Headings!$I$15+A267,1),""),"")</f>
        <v/>
      </c>
      <c r="K267" s="5" t="str">
        <f ca="1">IFERROR(IF(Headings!$I$15&gt;=A267+1,OFFSET(INDIRECT(Front!$F$4&amp;"!$A$"&amp;MATCH(Headings!$D$15,INDIRECT(Front!$F$4&amp;"!$A:$A"),0)),-Headings!$I$15+A267,2)/(J267*1024),""),"")</f>
        <v/>
      </c>
      <c r="L267" t="str">
        <f ca="1">IFERROR(IF(Headings!$I$15&gt;=A267+1,OFFSET(INDIRECT(Front!$F$4&amp;"!$A$"&amp;MATCH(Headings!$D$15,INDIRECT(Front!$F$4&amp;"!$A:$A"),0)),-Headings!$I$15+A267,3),""),"")</f>
        <v/>
      </c>
      <c r="M267" t="str">
        <f ca="1">IFERROR(IF(Headings!$I$15&gt;=A267+1,OFFSET(INDIRECT(Front!$F$4&amp;"!$A$"&amp;MATCH(Headings!$D$15,INDIRECT(Front!$F$4&amp;"!$A:$A"),0)),-Headings!$I$15+A267,4),""),"")</f>
        <v/>
      </c>
    </row>
    <row r="268" spans="1:13" ht="15" x14ac:dyDescent="0.25">
      <c r="A268">
        <v>217</v>
      </c>
      <c r="D268" s="36" t="str">
        <f ca="1">IFERROR(IF(Headings!$I$15&gt;=A268+1,OFFSET(INDIRECT(Front!$F$4&amp;"!$A$"&amp;MATCH(Headings!$D$15,INDIRECT(Front!$F$4&amp;"!$A:$A"),0)),-Headings!$I$15+A268,0),""),"")</f>
        <v/>
      </c>
      <c r="E268" s="36"/>
      <c r="F268" s="36"/>
      <c r="G268" s="36"/>
      <c r="H268" s="36"/>
      <c r="I268" s="36"/>
      <c r="J268" t="str">
        <f ca="1">IFERROR(IF(Headings!$I$15&gt;=A268+1,OFFSET(INDIRECT(Front!$F$4&amp;"!$A$"&amp;MATCH(Headings!$D$15,INDIRECT(Front!$F$4&amp;"!$A:$A"),0)),-Headings!$I$15+A268,1),""),"")</f>
        <v/>
      </c>
      <c r="K268" s="5" t="str">
        <f ca="1">IFERROR(IF(Headings!$I$15&gt;=A268+1,OFFSET(INDIRECT(Front!$F$4&amp;"!$A$"&amp;MATCH(Headings!$D$15,INDIRECT(Front!$F$4&amp;"!$A:$A"),0)),-Headings!$I$15+A268,2)/(J268*1024),""),"")</f>
        <v/>
      </c>
      <c r="L268" t="str">
        <f ca="1">IFERROR(IF(Headings!$I$15&gt;=A268+1,OFFSET(INDIRECT(Front!$F$4&amp;"!$A$"&amp;MATCH(Headings!$D$15,INDIRECT(Front!$F$4&amp;"!$A:$A"),0)),-Headings!$I$15+A268,3),""),"")</f>
        <v/>
      </c>
      <c r="M268" t="str">
        <f ca="1">IFERROR(IF(Headings!$I$15&gt;=A268+1,OFFSET(INDIRECT(Front!$F$4&amp;"!$A$"&amp;MATCH(Headings!$D$15,INDIRECT(Front!$F$4&amp;"!$A:$A"),0)),-Headings!$I$15+A268,4),""),"")</f>
        <v/>
      </c>
    </row>
    <row r="269" spans="1:13" ht="15" x14ac:dyDescent="0.25">
      <c r="A269">
        <v>218</v>
      </c>
      <c r="D269" s="36" t="str">
        <f ca="1">IFERROR(IF(Headings!$I$15&gt;=A269+1,OFFSET(INDIRECT(Front!$F$4&amp;"!$A$"&amp;MATCH(Headings!$D$15,INDIRECT(Front!$F$4&amp;"!$A:$A"),0)),-Headings!$I$15+A269,0),""),"")</f>
        <v/>
      </c>
      <c r="E269" s="36"/>
      <c r="F269" s="36"/>
      <c r="G269" s="36"/>
      <c r="H269" s="36"/>
      <c r="I269" s="36"/>
      <c r="J269" t="str">
        <f ca="1">IFERROR(IF(Headings!$I$15&gt;=A269+1,OFFSET(INDIRECT(Front!$F$4&amp;"!$A$"&amp;MATCH(Headings!$D$15,INDIRECT(Front!$F$4&amp;"!$A:$A"),0)),-Headings!$I$15+A269,1),""),"")</f>
        <v/>
      </c>
      <c r="K269" s="5" t="str">
        <f ca="1">IFERROR(IF(Headings!$I$15&gt;=A269+1,OFFSET(INDIRECT(Front!$F$4&amp;"!$A$"&amp;MATCH(Headings!$D$15,INDIRECT(Front!$F$4&amp;"!$A:$A"),0)),-Headings!$I$15+A269,2)/(J269*1024),""),"")</f>
        <v/>
      </c>
      <c r="L269" t="str">
        <f ca="1">IFERROR(IF(Headings!$I$15&gt;=A269+1,OFFSET(INDIRECT(Front!$F$4&amp;"!$A$"&amp;MATCH(Headings!$D$15,INDIRECT(Front!$F$4&amp;"!$A:$A"),0)),-Headings!$I$15+A269,3),""),"")</f>
        <v/>
      </c>
      <c r="M269" t="str">
        <f ca="1">IFERROR(IF(Headings!$I$15&gt;=A269+1,OFFSET(INDIRECT(Front!$F$4&amp;"!$A$"&amp;MATCH(Headings!$D$15,INDIRECT(Front!$F$4&amp;"!$A:$A"),0)),-Headings!$I$15+A269,4),""),"")</f>
        <v/>
      </c>
    </row>
    <row r="270" spans="1:13" ht="15" x14ac:dyDescent="0.25">
      <c r="A270">
        <v>219</v>
      </c>
      <c r="D270" s="36" t="str">
        <f ca="1">IFERROR(IF(Headings!$I$15&gt;=A270+1,OFFSET(INDIRECT(Front!$F$4&amp;"!$A$"&amp;MATCH(Headings!$D$15,INDIRECT(Front!$F$4&amp;"!$A:$A"),0)),-Headings!$I$15+A270,0),""),"")</f>
        <v/>
      </c>
      <c r="E270" s="36"/>
      <c r="F270" s="36"/>
      <c r="G270" s="36"/>
      <c r="H270" s="36"/>
      <c r="I270" s="36"/>
      <c r="J270" t="str">
        <f ca="1">IFERROR(IF(Headings!$I$15&gt;=A270+1,OFFSET(INDIRECT(Front!$F$4&amp;"!$A$"&amp;MATCH(Headings!$D$15,INDIRECT(Front!$F$4&amp;"!$A:$A"),0)),-Headings!$I$15+A270,1),""),"")</f>
        <v/>
      </c>
      <c r="K270" s="5" t="str">
        <f ca="1">IFERROR(IF(Headings!$I$15&gt;=A270+1,OFFSET(INDIRECT(Front!$F$4&amp;"!$A$"&amp;MATCH(Headings!$D$15,INDIRECT(Front!$F$4&amp;"!$A:$A"),0)),-Headings!$I$15+A270,2)/(J270*1024),""),"")</f>
        <v/>
      </c>
      <c r="L270" t="str">
        <f ca="1">IFERROR(IF(Headings!$I$15&gt;=A270+1,OFFSET(INDIRECT(Front!$F$4&amp;"!$A$"&amp;MATCH(Headings!$D$15,INDIRECT(Front!$F$4&amp;"!$A:$A"),0)),-Headings!$I$15+A270,3),""),"")</f>
        <v/>
      </c>
      <c r="M270" t="str">
        <f ca="1">IFERROR(IF(Headings!$I$15&gt;=A270+1,OFFSET(INDIRECT(Front!$F$4&amp;"!$A$"&amp;MATCH(Headings!$D$15,INDIRECT(Front!$F$4&amp;"!$A:$A"),0)),-Headings!$I$15+A270,4),""),"")</f>
        <v/>
      </c>
    </row>
    <row r="271" spans="1:13" ht="15" x14ac:dyDescent="0.25">
      <c r="A271">
        <v>220</v>
      </c>
      <c r="D271" s="36" t="str">
        <f ca="1">IFERROR(IF(Headings!$I$15&gt;=A271+1,OFFSET(INDIRECT(Front!$F$4&amp;"!$A$"&amp;MATCH(Headings!$D$15,INDIRECT(Front!$F$4&amp;"!$A:$A"),0)),-Headings!$I$15+A271,0),""),"")</f>
        <v/>
      </c>
      <c r="E271" s="36"/>
      <c r="F271" s="36"/>
      <c r="G271" s="36"/>
      <c r="H271" s="36"/>
      <c r="I271" s="36"/>
      <c r="J271" t="str">
        <f ca="1">IFERROR(IF(Headings!$I$15&gt;=A271+1,OFFSET(INDIRECT(Front!$F$4&amp;"!$A$"&amp;MATCH(Headings!$D$15,INDIRECT(Front!$F$4&amp;"!$A:$A"),0)),-Headings!$I$15+A271,1),""),"")</f>
        <v/>
      </c>
      <c r="K271" s="5" t="str">
        <f ca="1">IFERROR(IF(Headings!$I$15&gt;=A271+1,OFFSET(INDIRECT(Front!$F$4&amp;"!$A$"&amp;MATCH(Headings!$D$15,INDIRECT(Front!$F$4&amp;"!$A:$A"),0)),-Headings!$I$15+A271,2)/(J271*1024),""),"")</f>
        <v/>
      </c>
      <c r="L271" t="str">
        <f ca="1">IFERROR(IF(Headings!$I$15&gt;=A271+1,OFFSET(INDIRECT(Front!$F$4&amp;"!$A$"&amp;MATCH(Headings!$D$15,INDIRECT(Front!$F$4&amp;"!$A:$A"),0)),-Headings!$I$15+A271,3),""),"")</f>
        <v/>
      </c>
      <c r="M271" t="str">
        <f ca="1">IFERROR(IF(Headings!$I$15&gt;=A271+1,OFFSET(INDIRECT(Front!$F$4&amp;"!$A$"&amp;MATCH(Headings!$D$15,INDIRECT(Front!$F$4&amp;"!$A:$A"),0)),-Headings!$I$15+A271,4),""),"")</f>
        <v/>
      </c>
    </row>
    <row r="272" spans="1:13" ht="15" x14ac:dyDescent="0.25">
      <c r="A272">
        <v>221</v>
      </c>
      <c r="D272" s="36" t="str">
        <f ca="1">IFERROR(IF(Headings!$I$15&gt;=A272+1,OFFSET(INDIRECT(Front!$F$4&amp;"!$A$"&amp;MATCH(Headings!$D$15,INDIRECT(Front!$F$4&amp;"!$A:$A"),0)),-Headings!$I$15+A272,0),""),"")</f>
        <v/>
      </c>
      <c r="E272" s="36"/>
      <c r="F272" s="36"/>
      <c r="G272" s="36"/>
      <c r="H272" s="36"/>
      <c r="I272" s="36"/>
      <c r="J272" t="str">
        <f ca="1">IFERROR(IF(Headings!$I$15&gt;=A272+1,OFFSET(INDIRECT(Front!$F$4&amp;"!$A$"&amp;MATCH(Headings!$D$15,INDIRECT(Front!$F$4&amp;"!$A:$A"),0)),-Headings!$I$15+A272,1),""),"")</f>
        <v/>
      </c>
      <c r="K272" s="5" t="str">
        <f ca="1">IFERROR(IF(Headings!$I$15&gt;=A272+1,OFFSET(INDIRECT(Front!$F$4&amp;"!$A$"&amp;MATCH(Headings!$D$15,INDIRECT(Front!$F$4&amp;"!$A:$A"),0)),-Headings!$I$15+A272,2)/(J272*1024),""),"")</f>
        <v/>
      </c>
      <c r="L272" t="str">
        <f ca="1">IFERROR(IF(Headings!$I$15&gt;=A272+1,OFFSET(INDIRECT(Front!$F$4&amp;"!$A$"&amp;MATCH(Headings!$D$15,INDIRECT(Front!$F$4&amp;"!$A:$A"),0)),-Headings!$I$15+A272,3),""),"")</f>
        <v/>
      </c>
      <c r="M272" t="str">
        <f ca="1">IFERROR(IF(Headings!$I$15&gt;=A272+1,OFFSET(INDIRECT(Front!$F$4&amp;"!$A$"&amp;MATCH(Headings!$D$15,INDIRECT(Front!$F$4&amp;"!$A:$A"),0)),-Headings!$I$15+A272,4),""),"")</f>
        <v/>
      </c>
    </row>
    <row r="273" spans="1:13" ht="15" x14ac:dyDescent="0.25">
      <c r="A273">
        <v>222</v>
      </c>
      <c r="D273" s="36" t="str">
        <f ca="1">IFERROR(IF(Headings!$I$15&gt;=A273+1,OFFSET(INDIRECT(Front!$F$4&amp;"!$A$"&amp;MATCH(Headings!$D$15,INDIRECT(Front!$F$4&amp;"!$A:$A"),0)),-Headings!$I$15+A273,0),""),"")</f>
        <v/>
      </c>
      <c r="E273" s="36"/>
      <c r="F273" s="36"/>
      <c r="G273" s="36"/>
      <c r="H273" s="36"/>
      <c r="I273" s="36"/>
      <c r="J273" t="str">
        <f ca="1">IFERROR(IF(Headings!$I$15&gt;=A273+1,OFFSET(INDIRECT(Front!$F$4&amp;"!$A$"&amp;MATCH(Headings!$D$15,INDIRECT(Front!$F$4&amp;"!$A:$A"),0)),-Headings!$I$15+A273,1),""),"")</f>
        <v/>
      </c>
      <c r="K273" s="5" t="str">
        <f ca="1">IFERROR(IF(Headings!$I$15&gt;=A273+1,OFFSET(INDIRECT(Front!$F$4&amp;"!$A$"&amp;MATCH(Headings!$D$15,INDIRECT(Front!$F$4&amp;"!$A:$A"),0)),-Headings!$I$15+A273,2)/(J273*1024),""),"")</f>
        <v/>
      </c>
      <c r="L273" t="str">
        <f ca="1">IFERROR(IF(Headings!$I$15&gt;=A273+1,OFFSET(INDIRECT(Front!$F$4&amp;"!$A$"&amp;MATCH(Headings!$D$15,INDIRECT(Front!$F$4&amp;"!$A:$A"),0)),-Headings!$I$15+A273,3),""),"")</f>
        <v/>
      </c>
      <c r="M273" t="str">
        <f ca="1">IFERROR(IF(Headings!$I$15&gt;=A273+1,OFFSET(INDIRECT(Front!$F$4&amp;"!$A$"&amp;MATCH(Headings!$D$15,INDIRECT(Front!$F$4&amp;"!$A:$A"),0)),-Headings!$I$15+A273,4),""),"")</f>
        <v/>
      </c>
    </row>
    <row r="274" spans="1:13" ht="15" x14ac:dyDescent="0.25">
      <c r="A274">
        <v>223</v>
      </c>
      <c r="D274" s="36" t="str">
        <f ca="1">IFERROR(IF(Headings!$I$15&gt;=A274+1,OFFSET(INDIRECT(Front!$F$4&amp;"!$A$"&amp;MATCH(Headings!$D$15,INDIRECT(Front!$F$4&amp;"!$A:$A"),0)),-Headings!$I$15+A274,0),""),"")</f>
        <v/>
      </c>
      <c r="E274" s="36"/>
      <c r="F274" s="36"/>
      <c r="G274" s="36"/>
      <c r="H274" s="36"/>
      <c r="I274" s="36"/>
      <c r="J274" t="str">
        <f ca="1">IFERROR(IF(Headings!$I$15&gt;=A274+1,OFFSET(INDIRECT(Front!$F$4&amp;"!$A$"&amp;MATCH(Headings!$D$15,INDIRECT(Front!$F$4&amp;"!$A:$A"),0)),-Headings!$I$15+A274,1),""),"")</f>
        <v/>
      </c>
      <c r="K274" s="5" t="str">
        <f ca="1">IFERROR(IF(Headings!$I$15&gt;=A274+1,OFFSET(INDIRECT(Front!$F$4&amp;"!$A$"&amp;MATCH(Headings!$D$15,INDIRECT(Front!$F$4&amp;"!$A:$A"),0)),-Headings!$I$15+A274,2)/(J274*1024),""),"")</f>
        <v/>
      </c>
      <c r="L274" t="str">
        <f ca="1">IFERROR(IF(Headings!$I$15&gt;=A274+1,OFFSET(INDIRECT(Front!$F$4&amp;"!$A$"&amp;MATCH(Headings!$D$15,INDIRECT(Front!$F$4&amp;"!$A:$A"),0)),-Headings!$I$15+A274,3),""),"")</f>
        <v/>
      </c>
      <c r="M274" t="str">
        <f ca="1">IFERROR(IF(Headings!$I$15&gt;=A274+1,OFFSET(INDIRECT(Front!$F$4&amp;"!$A$"&amp;MATCH(Headings!$D$15,INDIRECT(Front!$F$4&amp;"!$A:$A"),0)),-Headings!$I$15+A274,4),""),"")</f>
        <v/>
      </c>
    </row>
    <row r="275" spans="1:13" ht="15" x14ac:dyDescent="0.25">
      <c r="A275">
        <v>224</v>
      </c>
      <c r="D275" s="36" t="str">
        <f ca="1">IFERROR(IF(Headings!$I$15&gt;=A275+1,OFFSET(INDIRECT(Front!$F$4&amp;"!$A$"&amp;MATCH(Headings!$D$15,INDIRECT(Front!$F$4&amp;"!$A:$A"),0)),-Headings!$I$15+A275,0),""),"")</f>
        <v/>
      </c>
      <c r="E275" s="36"/>
      <c r="F275" s="36"/>
      <c r="G275" s="36"/>
      <c r="H275" s="36"/>
      <c r="I275" s="36"/>
      <c r="J275" t="str">
        <f ca="1">IFERROR(IF(Headings!$I$15&gt;=A275+1,OFFSET(INDIRECT(Front!$F$4&amp;"!$A$"&amp;MATCH(Headings!$D$15,INDIRECT(Front!$F$4&amp;"!$A:$A"),0)),-Headings!$I$15+A275,1),""),"")</f>
        <v/>
      </c>
      <c r="K275" s="5" t="str">
        <f ca="1">IFERROR(IF(Headings!$I$15&gt;=A275+1,OFFSET(INDIRECT(Front!$F$4&amp;"!$A$"&amp;MATCH(Headings!$D$15,INDIRECT(Front!$F$4&amp;"!$A:$A"),0)),-Headings!$I$15+A275,2)/(J275*1024),""),"")</f>
        <v/>
      </c>
      <c r="L275" t="str">
        <f ca="1">IFERROR(IF(Headings!$I$15&gt;=A275+1,OFFSET(INDIRECT(Front!$F$4&amp;"!$A$"&amp;MATCH(Headings!$D$15,INDIRECT(Front!$F$4&amp;"!$A:$A"),0)),-Headings!$I$15+A275,3),""),"")</f>
        <v/>
      </c>
      <c r="M275" t="str">
        <f ca="1">IFERROR(IF(Headings!$I$15&gt;=A275+1,OFFSET(INDIRECT(Front!$F$4&amp;"!$A$"&amp;MATCH(Headings!$D$15,INDIRECT(Front!$F$4&amp;"!$A:$A"),0)),-Headings!$I$15+A275,4),""),"")</f>
        <v/>
      </c>
    </row>
    <row r="276" spans="1:13" ht="15" x14ac:dyDescent="0.25">
      <c r="A276">
        <v>225</v>
      </c>
      <c r="D276" s="36" t="str">
        <f ca="1">IFERROR(IF(Headings!$I$15&gt;=A276+1,OFFSET(INDIRECT(Front!$F$4&amp;"!$A$"&amp;MATCH(Headings!$D$15,INDIRECT(Front!$F$4&amp;"!$A:$A"),0)),-Headings!$I$15+A276,0),""),"")</f>
        <v/>
      </c>
      <c r="E276" s="36"/>
      <c r="F276" s="36"/>
      <c r="G276" s="36"/>
      <c r="H276" s="36"/>
      <c r="I276" s="36"/>
      <c r="J276" t="str">
        <f ca="1">IFERROR(IF(Headings!$I$15&gt;=A276+1,OFFSET(INDIRECT(Front!$F$4&amp;"!$A$"&amp;MATCH(Headings!$D$15,INDIRECT(Front!$F$4&amp;"!$A:$A"),0)),-Headings!$I$15+A276,1),""),"")</f>
        <v/>
      </c>
      <c r="K276" s="5" t="str">
        <f ca="1">IFERROR(IF(Headings!$I$15&gt;=A276+1,OFFSET(INDIRECT(Front!$F$4&amp;"!$A$"&amp;MATCH(Headings!$D$15,INDIRECT(Front!$F$4&amp;"!$A:$A"),0)),-Headings!$I$15+A276,2)/(J276*1024),""),"")</f>
        <v/>
      </c>
      <c r="L276" t="str">
        <f ca="1">IFERROR(IF(Headings!$I$15&gt;=A276+1,OFFSET(INDIRECT(Front!$F$4&amp;"!$A$"&amp;MATCH(Headings!$D$15,INDIRECT(Front!$F$4&amp;"!$A:$A"),0)),-Headings!$I$15+A276,3),""),"")</f>
        <v/>
      </c>
      <c r="M276" t="str">
        <f ca="1">IFERROR(IF(Headings!$I$15&gt;=A276+1,OFFSET(INDIRECT(Front!$F$4&amp;"!$A$"&amp;MATCH(Headings!$D$15,INDIRECT(Front!$F$4&amp;"!$A:$A"),0)),-Headings!$I$15+A276,4),""),"")</f>
        <v/>
      </c>
    </row>
    <row r="277" spans="1:13" ht="15" x14ac:dyDescent="0.25">
      <c r="A277">
        <v>226</v>
      </c>
      <c r="D277" s="36" t="str">
        <f ca="1">IFERROR(IF(Headings!$I$15&gt;=A277+1,OFFSET(INDIRECT(Front!$F$4&amp;"!$A$"&amp;MATCH(Headings!$D$15,INDIRECT(Front!$F$4&amp;"!$A:$A"),0)),-Headings!$I$15+A277,0),""),"")</f>
        <v/>
      </c>
      <c r="E277" s="36"/>
      <c r="F277" s="36"/>
      <c r="G277" s="36"/>
      <c r="H277" s="36"/>
      <c r="I277" s="36"/>
      <c r="J277" t="str">
        <f ca="1">IFERROR(IF(Headings!$I$15&gt;=A277+1,OFFSET(INDIRECT(Front!$F$4&amp;"!$A$"&amp;MATCH(Headings!$D$15,INDIRECT(Front!$F$4&amp;"!$A:$A"),0)),-Headings!$I$15+A277,1),""),"")</f>
        <v/>
      </c>
      <c r="K277" s="5" t="str">
        <f ca="1">IFERROR(IF(Headings!$I$15&gt;=A277+1,OFFSET(INDIRECT(Front!$F$4&amp;"!$A$"&amp;MATCH(Headings!$D$15,INDIRECT(Front!$F$4&amp;"!$A:$A"),0)),-Headings!$I$15+A277,2)/(J277*1024),""),"")</f>
        <v/>
      </c>
      <c r="L277" t="str">
        <f ca="1">IFERROR(IF(Headings!$I$15&gt;=A277+1,OFFSET(INDIRECT(Front!$F$4&amp;"!$A$"&amp;MATCH(Headings!$D$15,INDIRECT(Front!$F$4&amp;"!$A:$A"),0)),-Headings!$I$15+A277,3),""),"")</f>
        <v/>
      </c>
      <c r="M277" t="str">
        <f ca="1">IFERROR(IF(Headings!$I$15&gt;=A277+1,OFFSET(INDIRECT(Front!$F$4&amp;"!$A$"&amp;MATCH(Headings!$D$15,INDIRECT(Front!$F$4&amp;"!$A:$A"),0)),-Headings!$I$15+A277,4),""),"")</f>
        <v/>
      </c>
    </row>
    <row r="278" spans="1:13" ht="15" x14ac:dyDescent="0.25">
      <c r="A278">
        <v>227</v>
      </c>
      <c r="D278" s="36" t="str">
        <f ca="1">IFERROR(IF(Headings!$I$15&gt;=A278+1,OFFSET(INDIRECT(Front!$F$4&amp;"!$A$"&amp;MATCH(Headings!$D$15,INDIRECT(Front!$F$4&amp;"!$A:$A"),0)),-Headings!$I$15+A278,0),""),"")</f>
        <v/>
      </c>
      <c r="E278" s="36"/>
      <c r="F278" s="36"/>
      <c r="G278" s="36"/>
      <c r="H278" s="36"/>
      <c r="I278" s="36"/>
      <c r="J278" t="str">
        <f ca="1">IFERROR(IF(Headings!$I$15&gt;=A278+1,OFFSET(INDIRECT(Front!$F$4&amp;"!$A$"&amp;MATCH(Headings!$D$15,INDIRECT(Front!$F$4&amp;"!$A:$A"),0)),-Headings!$I$15+A278,1),""),"")</f>
        <v/>
      </c>
      <c r="K278" s="5" t="str">
        <f ca="1">IFERROR(IF(Headings!$I$15&gt;=A278+1,OFFSET(INDIRECT(Front!$F$4&amp;"!$A$"&amp;MATCH(Headings!$D$15,INDIRECT(Front!$F$4&amp;"!$A:$A"),0)),-Headings!$I$15+A278,2)/(J278*1024),""),"")</f>
        <v/>
      </c>
      <c r="L278" t="str">
        <f ca="1">IFERROR(IF(Headings!$I$15&gt;=A278+1,OFFSET(INDIRECT(Front!$F$4&amp;"!$A$"&amp;MATCH(Headings!$D$15,INDIRECT(Front!$F$4&amp;"!$A:$A"),0)),-Headings!$I$15+A278,3),""),"")</f>
        <v/>
      </c>
      <c r="M278" t="str">
        <f ca="1">IFERROR(IF(Headings!$I$15&gt;=A278+1,OFFSET(INDIRECT(Front!$F$4&amp;"!$A$"&amp;MATCH(Headings!$D$15,INDIRECT(Front!$F$4&amp;"!$A:$A"),0)),-Headings!$I$15+A278,4),""),"")</f>
        <v/>
      </c>
    </row>
    <row r="279" spans="1:13" ht="15" x14ac:dyDescent="0.25">
      <c r="A279">
        <v>228</v>
      </c>
      <c r="D279" s="36" t="str">
        <f ca="1">IFERROR(IF(Headings!$I$15&gt;=A279+1,OFFSET(INDIRECT(Front!$F$4&amp;"!$A$"&amp;MATCH(Headings!$D$15,INDIRECT(Front!$F$4&amp;"!$A:$A"),0)),-Headings!$I$15+A279,0),""),"")</f>
        <v/>
      </c>
      <c r="E279" s="36"/>
      <c r="F279" s="36"/>
      <c r="G279" s="36"/>
      <c r="H279" s="36"/>
      <c r="I279" s="36"/>
      <c r="J279" t="str">
        <f ca="1">IFERROR(IF(Headings!$I$15&gt;=A279+1,OFFSET(INDIRECT(Front!$F$4&amp;"!$A$"&amp;MATCH(Headings!$D$15,INDIRECT(Front!$F$4&amp;"!$A:$A"),0)),-Headings!$I$15+A279,1),""),"")</f>
        <v/>
      </c>
      <c r="K279" s="5" t="str">
        <f ca="1">IFERROR(IF(Headings!$I$15&gt;=A279+1,OFFSET(INDIRECT(Front!$F$4&amp;"!$A$"&amp;MATCH(Headings!$D$15,INDIRECT(Front!$F$4&amp;"!$A:$A"),0)),-Headings!$I$15+A279,2)/(J279*1024),""),"")</f>
        <v/>
      </c>
      <c r="L279" t="str">
        <f ca="1">IFERROR(IF(Headings!$I$15&gt;=A279+1,OFFSET(INDIRECT(Front!$F$4&amp;"!$A$"&amp;MATCH(Headings!$D$15,INDIRECT(Front!$F$4&amp;"!$A:$A"),0)),-Headings!$I$15+A279,3),""),"")</f>
        <v/>
      </c>
      <c r="M279" t="str">
        <f ca="1">IFERROR(IF(Headings!$I$15&gt;=A279+1,OFFSET(INDIRECT(Front!$F$4&amp;"!$A$"&amp;MATCH(Headings!$D$15,INDIRECT(Front!$F$4&amp;"!$A:$A"),0)),-Headings!$I$15+A279,4),""),"")</f>
        <v/>
      </c>
    </row>
    <row r="280" spans="1:13" ht="15" x14ac:dyDescent="0.25">
      <c r="A280">
        <v>229</v>
      </c>
      <c r="D280" s="36" t="str">
        <f ca="1">IFERROR(IF(Headings!$I$15&gt;=A280+1,OFFSET(INDIRECT(Front!$F$4&amp;"!$A$"&amp;MATCH(Headings!$D$15,INDIRECT(Front!$F$4&amp;"!$A:$A"),0)),-Headings!$I$15+A280,0),""),"")</f>
        <v/>
      </c>
      <c r="E280" s="36"/>
      <c r="F280" s="36"/>
      <c r="G280" s="36"/>
      <c r="H280" s="36"/>
      <c r="I280" s="36"/>
      <c r="J280" t="str">
        <f ca="1">IFERROR(IF(Headings!$I$15&gt;=A280+1,OFFSET(INDIRECT(Front!$F$4&amp;"!$A$"&amp;MATCH(Headings!$D$15,INDIRECT(Front!$F$4&amp;"!$A:$A"),0)),-Headings!$I$15+A280,1),""),"")</f>
        <v/>
      </c>
      <c r="K280" s="5" t="str">
        <f ca="1">IFERROR(IF(Headings!$I$15&gt;=A280+1,OFFSET(INDIRECT(Front!$F$4&amp;"!$A$"&amp;MATCH(Headings!$D$15,INDIRECT(Front!$F$4&amp;"!$A:$A"),0)),-Headings!$I$15+A280,2)/(J280*1024),""),"")</f>
        <v/>
      </c>
      <c r="L280" t="str">
        <f ca="1">IFERROR(IF(Headings!$I$15&gt;=A280+1,OFFSET(INDIRECT(Front!$F$4&amp;"!$A$"&amp;MATCH(Headings!$D$15,INDIRECT(Front!$F$4&amp;"!$A:$A"),0)),-Headings!$I$15+A280,3),""),"")</f>
        <v/>
      </c>
      <c r="M280" t="str">
        <f ca="1">IFERROR(IF(Headings!$I$15&gt;=A280+1,OFFSET(INDIRECT(Front!$F$4&amp;"!$A$"&amp;MATCH(Headings!$D$15,INDIRECT(Front!$F$4&amp;"!$A:$A"),0)),-Headings!$I$15+A280,4),""),"")</f>
        <v/>
      </c>
    </row>
    <row r="281" spans="1:13" ht="15" x14ac:dyDescent="0.25">
      <c r="A281">
        <v>230</v>
      </c>
      <c r="D281" s="36" t="str">
        <f ca="1">IFERROR(IF(Headings!$I$15&gt;=A281+1,OFFSET(INDIRECT(Front!$F$4&amp;"!$A$"&amp;MATCH(Headings!$D$15,INDIRECT(Front!$F$4&amp;"!$A:$A"),0)),-Headings!$I$15+A281,0),""),"")</f>
        <v/>
      </c>
      <c r="E281" s="36"/>
      <c r="F281" s="36"/>
      <c r="G281" s="36"/>
      <c r="H281" s="36"/>
      <c r="I281" s="36"/>
      <c r="J281" t="str">
        <f ca="1">IFERROR(IF(Headings!$I$15&gt;=A281+1,OFFSET(INDIRECT(Front!$F$4&amp;"!$A$"&amp;MATCH(Headings!$D$15,INDIRECT(Front!$F$4&amp;"!$A:$A"),0)),-Headings!$I$15+A281,1),""),"")</f>
        <v/>
      </c>
      <c r="K281" s="5" t="str">
        <f ca="1">IFERROR(IF(Headings!$I$15&gt;=A281+1,OFFSET(INDIRECT(Front!$F$4&amp;"!$A$"&amp;MATCH(Headings!$D$15,INDIRECT(Front!$F$4&amp;"!$A:$A"),0)),-Headings!$I$15+A281,2)/(J281*1024),""),"")</f>
        <v/>
      </c>
      <c r="L281" t="str">
        <f ca="1">IFERROR(IF(Headings!$I$15&gt;=A281+1,OFFSET(INDIRECT(Front!$F$4&amp;"!$A$"&amp;MATCH(Headings!$D$15,INDIRECT(Front!$F$4&amp;"!$A:$A"),0)),-Headings!$I$15+A281,3),""),"")</f>
        <v/>
      </c>
      <c r="M281" t="str">
        <f ca="1">IFERROR(IF(Headings!$I$15&gt;=A281+1,OFFSET(INDIRECT(Front!$F$4&amp;"!$A$"&amp;MATCH(Headings!$D$15,INDIRECT(Front!$F$4&amp;"!$A:$A"),0)),-Headings!$I$15+A281,4),""),"")</f>
        <v/>
      </c>
    </row>
    <row r="282" spans="1:13" ht="15" x14ac:dyDescent="0.25">
      <c r="A282">
        <v>231</v>
      </c>
      <c r="D282" s="36" t="str">
        <f ca="1">IFERROR(IF(Headings!$I$15&gt;=A282+1,OFFSET(INDIRECT(Front!$F$4&amp;"!$A$"&amp;MATCH(Headings!$D$15,INDIRECT(Front!$F$4&amp;"!$A:$A"),0)),-Headings!$I$15+A282,0),""),"")</f>
        <v/>
      </c>
      <c r="E282" s="36"/>
      <c r="F282" s="36"/>
      <c r="G282" s="36"/>
      <c r="H282" s="36"/>
      <c r="I282" s="36"/>
      <c r="J282" t="str">
        <f ca="1">IFERROR(IF(Headings!$I$15&gt;=A282+1,OFFSET(INDIRECT(Front!$F$4&amp;"!$A$"&amp;MATCH(Headings!$D$15,INDIRECT(Front!$F$4&amp;"!$A:$A"),0)),-Headings!$I$15+A282,1),""),"")</f>
        <v/>
      </c>
      <c r="K282" s="5" t="str">
        <f ca="1">IFERROR(IF(Headings!$I$15&gt;=A282+1,OFFSET(INDIRECT(Front!$F$4&amp;"!$A$"&amp;MATCH(Headings!$D$15,INDIRECT(Front!$F$4&amp;"!$A:$A"),0)),-Headings!$I$15+A282,2)/(J282*1024),""),"")</f>
        <v/>
      </c>
      <c r="L282" t="str">
        <f ca="1">IFERROR(IF(Headings!$I$15&gt;=A282+1,OFFSET(INDIRECT(Front!$F$4&amp;"!$A$"&amp;MATCH(Headings!$D$15,INDIRECT(Front!$F$4&amp;"!$A:$A"),0)),-Headings!$I$15+A282,3),""),"")</f>
        <v/>
      </c>
      <c r="M282" t="str">
        <f ca="1">IFERROR(IF(Headings!$I$15&gt;=A282+1,OFFSET(INDIRECT(Front!$F$4&amp;"!$A$"&amp;MATCH(Headings!$D$15,INDIRECT(Front!$F$4&amp;"!$A:$A"),0)),-Headings!$I$15+A282,4),""),"")</f>
        <v/>
      </c>
    </row>
    <row r="283" spans="1:13" ht="15" x14ac:dyDescent="0.25">
      <c r="A283">
        <v>232</v>
      </c>
      <c r="D283" s="36" t="str">
        <f ca="1">IFERROR(IF(Headings!$I$15&gt;=A283+1,OFFSET(INDIRECT(Front!$F$4&amp;"!$A$"&amp;MATCH(Headings!$D$15,INDIRECT(Front!$F$4&amp;"!$A:$A"),0)),-Headings!$I$15+A283,0),""),"")</f>
        <v/>
      </c>
      <c r="E283" s="36"/>
      <c r="F283" s="36"/>
      <c r="G283" s="36"/>
      <c r="H283" s="36"/>
      <c r="I283" s="36"/>
      <c r="J283" t="str">
        <f ca="1">IFERROR(IF(Headings!$I$15&gt;=A283+1,OFFSET(INDIRECT(Front!$F$4&amp;"!$A$"&amp;MATCH(Headings!$D$15,INDIRECT(Front!$F$4&amp;"!$A:$A"),0)),-Headings!$I$15+A283,1),""),"")</f>
        <v/>
      </c>
      <c r="K283" s="5" t="str">
        <f ca="1">IFERROR(IF(Headings!$I$15&gt;=A283+1,OFFSET(INDIRECT(Front!$F$4&amp;"!$A$"&amp;MATCH(Headings!$D$15,INDIRECT(Front!$F$4&amp;"!$A:$A"),0)),-Headings!$I$15+A283,2)/(J283*1024),""),"")</f>
        <v/>
      </c>
      <c r="L283" t="str">
        <f ca="1">IFERROR(IF(Headings!$I$15&gt;=A283+1,OFFSET(INDIRECT(Front!$F$4&amp;"!$A$"&amp;MATCH(Headings!$D$15,INDIRECT(Front!$F$4&amp;"!$A:$A"),0)),-Headings!$I$15+A283,3),""),"")</f>
        <v/>
      </c>
      <c r="M283" t="str">
        <f ca="1">IFERROR(IF(Headings!$I$15&gt;=A283+1,OFFSET(INDIRECT(Front!$F$4&amp;"!$A$"&amp;MATCH(Headings!$D$15,INDIRECT(Front!$F$4&amp;"!$A:$A"),0)),-Headings!$I$15+A283,4),""),"")</f>
        <v/>
      </c>
    </row>
    <row r="284" spans="1:13" ht="15" x14ac:dyDescent="0.25">
      <c r="A284">
        <v>233</v>
      </c>
      <c r="D284" s="36" t="str">
        <f ca="1">IFERROR(IF(Headings!$I$15&gt;=A284+1,OFFSET(INDIRECT(Front!$F$4&amp;"!$A$"&amp;MATCH(Headings!$D$15,INDIRECT(Front!$F$4&amp;"!$A:$A"),0)),-Headings!$I$15+A284,0),""),"")</f>
        <v/>
      </c>
      <c r="E284" s="36"/>
      <c r="F284" s="36"/>
      <c r="G284" s="36"/>
      <c r="H284" s="36"/>
      <c r="I284" s="36"/>
      <c r="J284" t="str">
        <f ca="1">IFERROR(IF(Headings!$I$15&gt;=A284+1,OFFSET(INDIRECT(Front!$F$4&amp;"!$A$"&amp;MATCH(Headings!$D$15,INDIRECT(Front!$F$4&amp;"!$A:$A"),0)),-Headings!$I$15+A284,1),""),"")</f>
        <v/>
      </c>
      <c r="K284" s="5" t="str">
        <f ca="1">IFERROR(IF(Headings!$I$15&gt;=A284+1,OFFSET(INDIRECT(Front!$F$4&amp;"!$A$"&amp;MATCH(Headings!$D$15,INDIRECT(Front!$F$4&amp;"!$A:$A"),0)),-Headings!$I$15+A284,2)/(J284*1024),""),"")</f>
        <v/>
      </c>
      <c r="L284" t="str">
        <f ca="1">IFERROR(IF(Headings!$I$15&gt;=A284+1,OFFSET(INDIRECT(Front!$F$4&amp;"!$A$"&amp;MATCH(Headings!$D$15,INDIRECT(Front!$F$4&amp;"!$A:$A"),0)),-Headings!$I$15+A284,3),""),"")</f>
        <v/>
      </c>
      <c r="M284" t="str">
        <f ca="1">IFERROR(IF(Headings!$I$15&gt;=A284+1,OFFSET(INDIRECT(Front!$F$4&amp;"!$A$"&amp;MATCH(Headings!$D$15,INDIRECT(Front!$F$4&amp;"!$A:$A"),0)),-Headings!$I$15+A284,4),""),"")</f>
        <v/>
      </c>
    </row>
    <row r="285" spans="1:13" ht="15" x14ac:dyDescent="0.25">
      <c r="A285">
        <v>234</v>
      </c>
      <c r="D285" s="36" t="str">
        <f ca="1">IFERROR(IF(Headings!$I$15&gt;=A285+1,OFFSET(INDIRECT(Front!$F$4&amp;"!$A$"&amp;MATCH(Headings!$D$15,INDIRECT(Front!$F$4&amp;"!$A:$A"),0)),-Headings!$I$15+A285,0),""),"")</f>
        <v/>
      </c>
      <c r="E285" s="36"/>
      <c r="F285" s="36"/>
      <c r="G285" s="36"/>
      <c r="H285" s="36"/>
      <c r="I285" s="36"/>
      <c r="J285" t="str">
        <f ca="1">IFERROR(IF(Headings!$I$15&gt;=A285+1,OFFSET(INDIRECT(Front!$F$4&amp;"!$A$"&amp;MATCH(Headings!$D$15,INDIRECT(Front!$F$4&amp;"!$A:$A"),0)),-Headings!$I$15+A285,1),""),"")</f>
        <v/>
      </c>
      <c r="K285" s="5" t="str">
        <f ca="1">IFERROR(IF(Headings!$I$15&gt;=A285+1,OFFSET(INDIRECT(Front!$F$4&amp;"!$A$"&amp;MATCH(Headings!$D$15,INDIRECT(Front!$F$4&amp;"!$A:$A"),0)),-Headings!$I$15+A285,2)/(J285*1024),""),"")</f>
        <v/>
      </c>
      <c r="L285" t="str">
        <f ca="1">IFERROR(IF(Headings!$I$15&gt;=A285+1,OFFSET(INDIRECT(Front!$F$4&amp;"!$A$"&amp;MATCH(Headings!$D$15,INDIRECT(Front!$F$4&amp;"!$A:$A"),0)),-Headings!$I$15+A285,3),""),"")</f>
        <v/>
      </c>
      <c r="M285" t="str">
        <f ca="1">IFERROR(IF(Headings!$I$15&gt;=A285+1,OFFSET(INDIRECT(Front!$F$4&amp;"!$A$"&amp;MATCH(Headings!$D$15,INDIRECT(Front!$F$4&amp;"!$A:$A"),0)),-Headings!$I$15+A285,4),""),"")</f>
        <v/>
      </c>
    </row>
    <row r="286" spans="1:13" ht="15" x14ac:dyDescent="0.25">
      <c r="A286">
        <v>235</v>
      </c>
      <c r="D286" s="36" t="str">
        <f ca="1">IFERROR(IF(Headings!$I$15&gt;=A286+1,OFFSET(INDIRECT(Front!$F$4&amp;"!$A$"&amp;MATCH(Headings!$D$15,INDIRECT(Front!$F$4&amp;"!$A:$A"),0)),-Headings!$I$15+A286,0),""),"")</f>
        <v/>
      </c>
      <c r="E286" s="36"/>
      <c r="F286" s="36"/>
      <c r="G286" s="36"/>
      <c r="H286" s="36"/>
      <c r="I286" s="36"/>
      <c r="J286" t="str">
        <f ca="1">IFERROR(IF(Headings!$I$15&gt;=A286+1,OFFSET(INDIRECT(Front!$F$4&amp;"!$A$"&amp;MATCH(Headings!$D$15,INDIRECT(Front!$F$4&amp;"!$A:$A"),0)),-Headings!$I$15+A286,1),""),"")</f>
        <v/>
      </c>
      <c r="K286" s="5" t="str">
        <f ca="1">IFERROR(IF(Headings!$I$15&gt;=A286+1,OFFSET(INDIRECT(Front!$F$4&amp;"!$A$"&amp;MATCH(Headings!$D$15,INDIRECT(Front!$F$4&amp;"!$A:$A"),0)),-Headings!$I$15+A286,2)/(J286*1024),""),"")</f>
        <v/>
      </c>
      <c r="L286" t="str">
        <f ca="1">IFERROR(IF(Headings!$I$15&gt;=A286+1,OFFSET(INDIRECT(Front!$F$4&amp;"!$A$"&amp;MATCH(Headings!$D$15,INDIRECT(Front!$F$4&amp;"!$A:$A"),0)),-Headings!$I$15+A286,3),""),"")</f>
        <v/>
      </c>
      <c r="M286" t="str">
        <f ca="1">IFERROR(IF(Headings!$I$15&gt;=A286+1,OFFSET(INDIRECT(Front!$F$4&amp;"!$A$"&amp;MATCH(Headings!$D$15,INDIRECT(Front!$F$4&amp;"!$A:$A"),0)),-Headings!$I$15+A286,4),""),"")</f>
        <v/>
      </c>
    </row>
    <row r="287" spans="1:13" ht="15" x14ac:dyDescent="0.25">
      <c r="A287">
        <v>236</v>
      </c>
      <c r="D287" s="36" t="str">
        <f ca="1">IFERROR(IF(Headings!$I$15&gt;=A287+1,OFFSET(INDIRECT(Front!$F$4&amp;"!$A$"&amp;MATCH(Headings!$D$15,INDIRECT(Front!$F$4&amp;"!$A:$A"),0)),-Headings!$I$15+A287,0),""),"")</f>
        <v/>
      </c>
      <c r="E287" s="36"/>
      <c r="F287" s="36"/>
      <c r="G287" s="36"/>
      <c r="H287" s="36"/>
      <c r="I287" s="36"/>
      <c r="J287" t="str">
        <f ca="1">IFERROR(IF(Headings!$I$15&gt;=A287+1,OFFSET(INDIRECT(Front!$F$4&amp;"!$A$"&amp;MATCH(Headings!$D$15,INDIRECT(Front!$F$4&amp;"!$A:$A"),0)),-Headings!$I$15+A287,1),""),"")</f>
        <v/>
      </c>
      <c r="K287" s="5" t="str">
        <f ca="1">IFERROR(IF(Headings!$I$15&gt;=A287+1,OFFSET(INDIRECT(Front!$F$4&amp;"!$A$"&amp;MATCH(Headings!$D$15,INDIRECT(Front!$F$4&amp;"!$A:$A"),0)),-Headings!$I$15+A287,2)/(J287*1024),""),"")</f>
        <v/>
      </c>
      <c r="L287" t="str">
        <f ca="1">IFERROR(IF(Headings!$I$15&gt;=A287+1,OFFSET(INDIRECT(Front!$F$4&amp;"!$A$"&amp;MATCH(Headings!$D$15,INDIRECT(Front!$F$4&amp;"!$A:$A"),0)),-Headings!$I$15+A287,3),""),"")</f>
        <v/>
      </c>
      <c r="M287" t="str">
        <f ca="1">IFERROR(IF(Headings!$I$15&gt;=A287+1,OFFSET(INDIRECT(Front!$F$4&amp;"!$A$"&amp;MATCH(Headings!$D$15,INDIRECT(Front!$F$4&amp;"!$A:$A"),0)),-Headings!$I$15+A287,4),""),"")</f>
        <v/>
      </c>
    </row>
    <row r="288" spans="1:13" ht="15" x14ac:dyDescent="0.25">
      <c r="A288">
        <v>237</v>
      </c>
      <c r="D288" s="36" t="str">
        <f ca="1">IFERROR(IF(Headings!$I$15&gt;=A288+1,OFFSET(INDIRECT(Front!$F$4&amp;"!$A$"&amp;MATCH(Headings!$D$15,INDIRECT(Front!$F$4&amp;"!$A:$A"),0)),-Headings!$I$15+A288,0),""),"")</f>
        <v/>
      </c>
      <c r="E288" s="36"/>
      <c r="F288" s="36"/>
      <c r="G288" s="36"/>
      <c r="H288" s="36"/>
      <c r="I288" s="36"/>
      <c r="J288" t="str">
        <f ca="1">IFERROR(IF(Headings!$I$15&gt;=A288+1,OFFSET(INDIRECT(Front!$F$4&amp;"!$A$"&amp;MATCH(Headings!$D$15,INDIRECT(Front!$F$4&amp;"!$A:$A"),0)),-Headings!$I$15+A288,1),""),"")</f>
        <v/>
      </c>
      <c r="K288" s="5" t="str">
        <f ca="1">IFERROR(IF(Headings!$I$15&gt;=A288+1,OFFSET(INDIRECT(Front!$F$4&amp;"!$A$"&amp;MATCH(Headings!$D$15,INDIRECT(Front!$F$4&amp;"!$A:$A"),0)),-Headings!$I$15+A288,2)/(J288*1024),""),"")</f>
        <v/>
      </c>
      <c r="L288" t="str">
        <f ca="1">IFERROR(IF(Headings!$I$15&gt;=A288+1,OFFSET(INDIRECT(Front!$F$4&amp;"!$A$"&amp;MATCH(Headings!$D$15,INDIRECT(Front!$F$4&amp;"!$A:$A"),0)),-Headings!$I$15+A288,3),""),"")</f>
        <v/>
      </c>
      <c r="M288" t="str">
        <f ca="1">IFERROR(IF(Headings!$I$15&gt;=A288+1,OFFSET(INDIRECT(Front!$F$4&amp;"!$A$"&amp;MATCH(Headings!$D$15,INDIRECT(Front!$F$4&amp;"!$A:$A"),0)),-Headings!$I$15+A288,4),""),"")</f>
        <v/>
      </c>
    </row>
    <row r="289" spans="1:13" ht="15" x14ac:dyDescent="0.25">
      <c r="A289">
        <v>238</v>
      </c>
      <c r="D289" s="36" t="str">
        <f ca="1">IFERROR(IF(Headings!$I$15&gt;=A289+1,OFFSET(INDIRECT(Front!$F$4&amp;"!$A$"&amp;MATCH(Headings!$D$15,INDIRECT(Front!$F$4&amp;"!$A:$A"),0)),-Headings!$I$15+A289,0),""),"")</f>
        <v/>
      </c>
      <c r="E289" s="36"/>
      <c r="F289" s="36"/>
      <c r="G289" s="36"/>
      <c r="H289" s="36"/>
      <c r="I289" s="36"/>
      <c r="J289" t="str">
        <f ca="1">IFERROR(IF(Headings!$I$15&gt;=A289+1,OFFSET(INDIRECT(Front!$F$4&amp;"!$A$"&amp;MATCH(Headings!$D$15,INDIRECT(Front!$F$4&amp;"!$A:$A"),0)),-Headings!$I$15+A289,1),""),"")</f>
        <v/>
      </c>
      <c r="K289" s="5" t="str">
        <f ca="1">IFERROR(IF(Headings!$I$15&gt;=A289+1,OFFSET(INDIRECT(Front!$F$4&amp;"!$A$"&amp;MATCH(Headings!$D$15,INDIRECT(Front!$F$4&amp;"!$A:$A"),0)),-Headings!$I$15+A289,2)/(J289*1024),""),"")</f>
        <v/>
      </c>
      <c r="L289" t="str">
        <f ca="1">IFERROR(IF(Headings!$I$15&gt;=A289+1,OFFSET(INDIRECT(Front!$F$4&amp;"!$A$"&amp;MATCH(Headings!$D$15,INDIRECT(Front!$F$4&amp;"!$A:$A"),0)),-Headings!$I$15+A289,3),""),"")</f>
        <v/>
      </c>
      <c r="M289" t="str">
        <f ca="1">IFERROR(IF(Headings!$I$15&gt;=A289+1,OFFSET(INDIRECT(Front!$F$4&amp;"!$A$"&amp;MATCH(Headings!$D$15,INDIRECT(Front!$F$4&amp;"!$A:$A"),0)),-Headings!$I$15+A289,4),""),"")</f>
        <v/>
      </c>
    </row>
    <row r="290" spans="1:13" ht="15" x14ac:dyDescent="0.25">
      <c r="A290">
        <v>239</v>
      </c>
      <c r="D290" s="36" t="str">
        <f ca="1">IFERROR(IF(Headings!$I$15&gt;=A290+1,OFFSET(INDIRECT(Front!$F$4&amp;"!$A$"&amp;MATCH(Headings!$D$15,INDIRECT(Front!$F$4&amp;"!$A:$A"),0)),-Headings!$I$15+A290,0),""),"")</f>
        <v/>
      </c>
      <c r="E290" s="36"/>
      <c r="F290" s="36"/>
      <c r="G290" s="36"/>
      <c r="H290" s="36"/>
      <c r="I290" s="36"/>
      <c r="J290" t="str">
        <f ca="1">IFERROR(IF(Headings!$I$15&gt;=A290+1,OFFSET(INDIRECT(Front!$F$4&amp;"!$A$"&amp;MATCH(Headings!$D$15,INDIRECT(Front!$F$4&amp;"!$A:$A"),0)),-Headings!$I$15+A290,1),""),"")</f>
        <v/>
      </c>
      <c r="K290" s="5" t="str">
        <f ca="1">IFERROR(IF(Headings!$I$15&gt;=A290+1,OFFSET(INDIRECT(Front!$F$4&amp;"!$A$"&amp;MATCH(Headings!$D$15,INDIRECT(Front!$F$4&amp;"!$A:$A"),0)),-Headings!$I$15+A290,2)/(J290*1024),""),"")</f>
        <v/>
      </c>
      <c r="L290" t="str">
        <f ca="1">IFERROR(IF(Headings!$I$15&gt;=A290+1,OFFSET(INDIRECT(Front!$F$4&amp;"!$A$"&amp;MATCH(Headings!$D$15,INDIRECT(Front!$F$4&amp;"!$A:$A"),0)),-Headings!$I$15+A290,3),""),"")</f>
        <v/>
      </c>
      <c r="M290" t="str">
        <f ca="1">IFERROR(IF(Headings!$I$15&gt;=A290+1,OFFSET(INDIRECT(Front!$F$4&amp;"!$A$"&amp;MATCH(Headings!$D$15,INDIRECT(Front!$F$4&amp;"!$A:$A"),0)),-Headings!$I$15+A290,4),""),"")</f>
        <v/>
      </c>
    </row>
    <row r="291" spans="1:13" ht="15" x14ac:dyDescent="0.25">
      <c r="A291">
        <v>240</v>
      </c>
      <c r="D291" s="36" t="str">
        <f ca="1">IFERROR(IF(Headings!$I$15&gt;=A291+1,OFFSET(INDIRECT(Front!$F$4&amp;"!$A$"&amp;MATCH(Headings!$D$15,INDIRECT(Front!$F$4&amp;"!$A:$A"),0)),-Headings!$I$15+A291,0),""),"")</f>
        <v/>
      </c>
      <c r="E291" s="36"/>
      <c r="F291" s="36"/>
      <c r="G291" s="36"/>
      <c r="H291" s="36"/>
      <c r="I291" s="36"/>
      <c r="J291" t="str">
        <f ca="1">IFERROR(IF(Headings!$I$15&gt;=A291+1,OFFSET(INDIRECT(Front!$F$4&amp;"!$A$"&amp;MATCH(Headings!$D$15,INDIRECT(Front!$F$4&amp;"!$A:$A"),0)),-Headings!$I$15+A291,1),""),"")</f>
        <v/>
      </c>
      <c r="K291" s="5" t="str">
        <f ca="1">IFERROR(IF(Headings!$I$15&gt;=A291+1,OFFSET(INDIRECT(Front!$F$4&amp;"!$A$"&amp;MATCH(Headings!$D$15,INDIRECT(Front!$F$4&amp;"!$A:$A"),0)),-Headings!$I$15+A291,2)/(J291*1024),""),"")</f>
        <v/>
      </c>
      <c r="L291" t="str">
        <f ca="1">IFERROR(IF(Headings!$I$15&gt;=A291+1,OFFSET(INDIRECT(Front!$F$4&amp;"!$A$"&amp;MATCH(Headings!$D$15,INDIRECT(Front!$F$4&amp;"!$A:$A"),0)),-Headings!$I$15+A291,3),""),"")</f>
        <v/>
      </c>
      <c r="M291" t="str">
        <f ca="1">IFERROR(IF(Headings!$I$15&gt;=A291+1,OFFSET(INDIRECT(Front!$F$4&amp;"!$A$"&amp;MATCH(Headings!$D$15,INDIRECT(Front!$F$4&amp;"!$A:$A"),0)),-Headings!$I$15+A291,4),""),"")</f>
        <v/>
      </c>
    </row>
    <row r="292" spans="1:13" ht="15" x14ac:dyDescent="0.25">
      <c r="A292">
        <v>241</v>
      </c>
      <c r="D292" s="36" t="str">
        <f ca="1">IFERROR(IF(Headings!$I$15&gt;=A292+1,OFFSET(INDIRECT(Front!$F$4&amp;"!$A$"&amp;MATCH(Headings!$D$15,INDIRECT(Front!$F$4&amp;"!$A:$A"),0)),-Headings!$I$15+A292,0),""),"")</f>
        <v/>
      </c>
      <c r="E292" s="36"/>
      <c r="F292" s="36"/>
      <c r="G292" s="36"/>
      <c r="H292" s="36"/>
      <c r="I292" s="36"/>
      <c r="J292" t="str">
        <f ca="1">IFERROR(IF(Headings!$I$15&gt;=A292+1,OFFSET(INDIRECT(Front!$F$4&amp;"!$A$"&amp;MATCH(Headings!$D$15,INDIRECT(Front!$F$4&amp;"!$A:$A"),0)),-Headings!$I$15+A292,1),""),"")</f>
        <v/>
      </c>
      <c r="K292" s="5" t="str">
        <f ca="1">IFERROR(IF(Headings!$I$15&gt;=A292+1,OFFSET(INDIRECT(Front!$F$4&amp;"!$A$"&amp;MATCH(Headings!$D$15,INDIRECT(Front!$F$4&amp;"!$A:$A"),0)),-Headings!$I$15+A292,2)/(J292*1024),""),"")</f>
        <v/>
      </c>
      <c r="L292" t="str">
        <f ca="1">IFERROR(IF(Headings!$I$15&gt;=A292+1,OFFSET(INDIRECT(Front!$F$4&amp;"!$A$"&amp;MATCH(Headings!$D$15,INDIRECT(Front!$F$4&amp;"!$A:$A"),0)),-Headings!$I$15+A292,3),""),"")</f>
        <v/>
      </c>
      <c r="M292" t="str">
        <f ca="1">IFERROR(IF(Headings!$I$15&gt;=A292+1,OFFSET(INDIRECT(Front!$F$4&amp;"!$A$"&amp;MATCH(Headings!$D$15,INDIRECT(Front!$F$4&amp;"!$A:$A"),0)),-Headings!$I$15+A292,4),""),"")</f>
        <v/>
      </c>
    </row>
    <row r="293" spans="1:13" ht="15" x14ac:dyDescent="0.25">
      <c r="A293">
        <v>242</v>
      </c>
      <c r="D293" s="36" t="str">
        <f ca="1">IFERROR(IF(Headings!$I$15&gt;=A293+1,OFFSET(INDIRECT(Front!$F$4&amp;"!$A$"&amp;MATCH(Headings!$D$15,INDIRECT(Front!$F$4&amp;"!$A:$A"),0)),-Headings!$I$15+A293,0),""),"")</f>
        <v/>
      </c>
      <c r="E293" s="36"/>
      <c r="F293" s="36"/>
      <c r="G293" s="36"/>
      <c r="H293" s="36"/>
      <c r="I293" s="36"/>
      <c r="J293" t="str">
        <f ca="1">IFERROR(IF(Headings!$I$15&gt;=A293+1,OFFSET(INDIRECT(Front!$F$4&amp;"!$A$"&amp;MATCH(Headings!$D$15,INDIRECT(Front!$F$4&amp;"!$A:$A"),0)),-Headings!$I$15+A293,1),""),"")</f>
        <v/>
      </c>
      <c r="K293" s="5" t="str">
        <f ca="1">IFERROR(IF(Headings!$I$15&gt;=A293+1,OFFSET(INDIRECT(Front!$F$4&amp;"!$A$"&amp;MATCH(Headings!$D$15,INDIRECT(Front!$F$4&amp;"!$A:$A"),0)),-Headings!$I$15+A293,2)/(J293*1024),""),"")</f>
        <v/>
      </c>
      <c r="L293" t="str">
        <f ca="1">IFERROR(IF(Headings!$I$15&gt;=A293+1,OFFSET(INDIRECT(Front!$F$4&amp;"!$A$"&amp;MATCH(Headings!$D$15,INDIRECT(Front!$F$4&amp;"!$A:$A"),0)),-Headings!$I$15+A293,3),""),"")</f>
        <v/>
      </c>
      <c r="M293" t="str">
        <f ca="1">IFERROR(IF(Headings!$I$15&gt;=A293+1,OFFSET(INDIRECT(Front!$F$4&amp;"!$A$"&amp;MATCH(Headings!$D$15,INDIRECT(Front!$F$4&amp;"!$A:$A"),0)),-Headings!$I$15+A293,4),""),"")</f>
        <v/>
      </c>
    </row>
    <row r="294" spans="1:13" ht="15" x14ac:dyDescent="0.25">
      <c r="A294">
        <v>243</v>
      </c>
      <c r="D294" s="36" t="str">
        <f ca="1">IFERROR(IF(Headings!$I$15&gt;=A294+1,OFFSET(INDIRECT(Front!$F$4&amp;"!$A$"&amp;MATCH(Headings!$D$15,INDIRECT(Front!$F$4&amp;"!$A:$A"),0)),-Headings!$I$15+A294,0),""),"")</f>
        <v/>
      </c>
      <c r="E294" s="36"/>
      <c r="F294" s="36"/>
      <c r="G294" s="36"/>
      <c r="H294" s="36"/>
      <c r="I294" s="36"/>
      <c r="J294" t="str">
        <f ca="1">IFERROR(IF(Headings!$I$15&gt;=A294+1,OFFSET(INDIRECT(Front!$F$4&amp;"!$A$"&amp;MATCH(Headings!$D$15,INDIRECT(Front!$F$4&amp;"!$A:$A"),0)),-Headings!$I$15+A294,1),""),"")</f>
        <v/>
      </c>
      <c r="K294" s="5" t="str">
        <f ca="1">IFERROR(IF(Headings!$I$15&gt;=A294+1,OFFSET(INDIRECT(Front!$F$4&amp;"!$A$"&amp;MATCH(Headings!$D$15,INDIRECT(Front!$F$4&amp;"!$A:$A"),0)),-Headings!$I$15+A294,2)/(J294*1024),""),"")</f>
        <v/>
      </c>
      <c r="L294" t="str">
        <f ca="1">IFERROR(IF(Headings!$I$15&gt;=A294+1,OFFSET(INDIRECT(Front!$F$4&amp;"!$A$"&amp;MATCH(Headings!$D$15,INDIRECT(Front!$F$4&amp;"!$A:$A"),0)),-Headings!$I$15+A294,3),""),"")</f>
        <v/>
      </c>
      <c r="M294" t="str">
        <f ca="1">IFERROR(IF(Headings!$I$15&gt;=A294+1,OFFSET(INDIRECT(Front!$F$4&amp;"!$A$"&amp;MATCH(Headings!$D$15,INDIRECT(Front!$F$4&amp;"!$A:$A"),0)),-Headings!$I$15+A294,4),""),"")</f>
        <v/>
      </c>
    </row>
    <row r="295" spans="1:13" ht="15" x14ac:dyDescent="0.25">
      <c r="A295">
        <v>244</v>
      </c>
      <c r="D295" s="36" t="str">
        <f ca="1">IFERROR(IF(Headings!$I$15&gt;=A295+1,OFFSET(INDIRECT(Front!$F$4&amp;"!$A$"&amp;MATCH(Headings!$D$15,INDIRECT(Front!$F$4&amp;"!$A:$A"),0)),-Headings!$I$15+A295,0),""),"")</f>
        <v/>
      </c>
      <c r="E295" s="36"/>
      <c r="F295" s="36"/>
      <c r="G295" s="36"/>
      <c r="H295" s="36"/>
      <c r="I295" s="36"/>
      <c r="J295" t="str">
        <f ca="1">IFERROR(IF(Headings!$I$15&gt;=A295+1,OFFSET(INDIRECT(Front!$F$4&amp;"!$A$"&amp;MATCH(Headings!$D$15,INDIRECT(Front!$F$4&amp;"!$A:$A"),0)),-Headings!$I$15+A295,1),""),"")</f>
        <v/>
      </c>
      <c r="K295" s="5" t="str">
        <f ca="1">IFERROR(IF(Headings!$I$15&gt;=A295+1,OFFSET(INDIRECT(Front!$F$4&amp;"!$A$"&amp;MATCH(Headings!$D$15,INDIRECT(Front!$F$4&amp;"!$A:$A"),0)),-Headings!$I$15+A295,2)/(J295*1024),""),"")</f>
        <v/>
      </c>
      <c r="L295" t="str">
        <f ca="1">IFERROR(IF(Headings!$I$15&gt;=A295+1,OFFSET(INDIRECT(Front!$F$4&amp;"!$A$"&amp;MATCH(Headings!$D$15,INDIRECT(Front!$F$4&amp;"!$A:$A"),0)),-Headings!$I$15+A295,3),""),"")</f>
        <v/>
      </c>
      <c r="M295" t="str">
        <f ca="1">IFERROR(IF(Headings!$I$15&gt;=A295+1,OFFSET(INDIRECT(Front!$F$4&amp;"!$A$"&amp;MATCH(Headings!$D$15,INDIRECT(Front!$F$4&amp;"!$A:$A"),0)),-Headings!$I$15+A295,4),""),"")</f>
        <v/>
      </c>
    </row>
    <row r="296" spans="1:13" ht="15" x14ac:dyDescent="0.25">
      <c r="A296">
        <v>245</v>
      </c>
      <c r="D296" s="36" t="str">
        <f ca="1">IFERROR(IF(Headings!$I$15&gt;=A296+1,OFFSET(INDIRECT(Front!$F$4&amp;"!$A$"&amp;MATCH(Headings!$D$15,INDIRECT(Front!$F$4&amp;"!$A:$A"),0)),-Headings!$I$15+A296,0),""),"")</f>
        <v/>
      </c>
      <c r="E296" s="36"/>
      <c r="F296" s="36"/>
      <c r="G296" s="36"/>
      <c r="H296" s="36"/>
      <c r="I296" s="36"/>
      <c r="J296" t="str">
        <f ca="1">IFERROR(IF(Headings!$I$15&gt;=A296+1,OFFSET(INDIRECT(Front!$F$4&amp;"!$A$"&amp;MATCH(Headings!$D$15,INDIRECT(Front!$F$4&amp;"!$A:$A"),0)),-Headings!$I$15+A296,1),""),"")</f>
        <v/>
      </c>
      <c r="K296" s="5" t="str">
        <f ca="1">IFERROR(IF(Headings!$I$15&gt;=A296+1,OFFSET(INDIRECT(Front!$F$4&amp;"!$A$"&amp;MATCH(Headings!$D$15,INDIRECT(Front!$F$4&amp;"!$A:$A"),0)),-Headings!$I$15+A296,2)/(J296*1024),""),"")</f>
        <v/>
      </c>
      <c r="L296" t="str">
        <f ca="1">IFERROR(IF(Headings!$I$15&gt;=A296+1,OFFSET(INDIRECT(Front!$F$4&amp;"!$A$"&amp;MATCH(Headings!$D$15,INDIRECT(Front!$F$4&amp;"!$A:$A"),0)),-Headings!$I$15+A296,3),""),"")</f>
        <v/>
      </c>
      <c r="M296" t="str">
        <f ca="1">IFERROR(IF(Headings!$I$15&gt;=A296+1,OFFSET(INDIRECT(Front!$F$4&amp;"!$A$"&amp;MATCH(Headings!$D$15,INDIRECT(Front!$F$4&amp;"!$A:$A"),0)),-Headings!$I$15+A296,4),""),"")</f>
        <v/>
      </c>
    </row>
    <row r="297" spans="1:13" ht="15" x14ac:dyDescent="0.25">
      <c r="A297">
        <v>246</v>
      </c>
      <c r="D297" s="36" t="str">
        <f ca="1">IFERROR(IF(Headings!$I$15&gt;=A297+1,OFFSET(INDIRECT(Front!$F$4&amp;"!$A$"&amp;MATCH(Headings!$D$15,INDIRECT(Front!$F$4&amp;"!$A:$A"),0)),-Headings!$I$15+A297,0),""),"")</f>
        <v/>
      </c>
      <c r="E297" s="36"/>
      <c r="F297" s="36"/>
      <c r="G297" s="36"/>
      <c r="H297" s="36"/>
      <c r="I297" s="36"/>
      <c r="J297" t="str">
        <f ca="1">IFERROR(IF(Headings!$I$15&gt;=A297+1,OFFSET(INDIRECT(Front!$F$4&amp;"!$A$"&amp;MATCH(Headings!$D$15,INDIRECT(Front!$F$4&amp;"!$A:$A"),0)),-Headings!$I$15+A297,1),""),"")</f>
        <v/>
      </c>
      <c r="K297" s="5" t="str">
        <f ca="1">IFERROR(IF(Headings!$I$15&gt;=A297+1,OFFSET(INDIRECT(Front!$F$4&amp;"!$A$"&amp;MATCH(Headings!$D$15,INDIRECT(Front!$F$4&amp;"!$A:$A"),0)),-Headings!$I$15+A297,2)/(J297*1024),""),"")</f>
        <v/>
      </c>
      <c r="L297" t="str">
        <f ca="1">IFERROR(IF(Headings!$I$15&gt;=A297+1,OFFSET(INDIRECT(Front!$F$4&amp;"!$A$"&amp;MATCH(Headings!$D$15,INDIRECT(Front!$F$4&amp;"!$A:$A"),0)),-Headings!$I$15+A297,3),""),"")</f>
        <v/>
      </c>
      <c r="M297" t="str">
        <f ca="1">IFERROR(IF(Headings!$I$15&gt;=A297+1,OFFSET(INDIRECT(Front!$F$4&amp;"!$A$"&amp;MATCH(Headings!$D$15,INDIRECT(Front!$F$4&amp;"!$A:$A"),0)),-Headings!$I$15+A297,4),""),"")</f>
        <v/>
      </c>
    </row>
    <row r="298" spans="1:13" ht="15" x14ac:dyDescent="0.25">
      <c r="A298">
        <v>247</v>
      </c>
      <c r="D298" s="36" t="str">
        <f ca="1">IFERROR(IF(Headings!$I$15&gt;=A298+1,OFFSET(INDIRECT(Front!$F$4&amp;"!$A$"&amp;MATCH(Headings!$D$15,INDIRECT(Front!$F$4&amp;"!$A:$A"),0)),-Headings!$I$15+A298,0),""),"")</f>
        <v/>
      </c>
      <c r="E298" s="36"/>
      <c r="F298" s="36"/>
      <c r="G298" s="36"/>
      <c r="H298" s="36"/>
      <c r="I298" s="36"/>
      <c r="J298" t="str">
        <f ca="1">IFERROR(IF(Headings!$I$15&gt;=A298+1,OFFSET(INDIRECT(Front!$F$4&amp;"!$A$"&amp;MATCH(Headings!$D$15,INDIRECT(Front!$F$4&amp;"!$A:$A"),0)),-Headings!$I$15+A298,1),""),"")</f>
        <v/>
      </c>
      <c r="K298" s="5" t="str">
        <f ca="1">IFERROR(IF(Headings!$I$15&gt;=A298+1,OFFSET(INDIRECT(Front!$F$4&amp;"!$A$"&amp;MATCH(Headings!$D$15,INDIRECT(Front!$F$4&amp;"!$A:$A"),0)),-Headings!$I$15+A298,2)/(J298*1024),""),"")</f>
        <v/>
      </c>
      <c r="L298" t="str">
        <f ca="1">IFERROR(IF(Headings!$I$15&gt;=A298+1,OFFSET(INDIRECT(Front!$F$4&amp;"!$A$"&amp;MATCH(Headings!$D$15,INDIRECT(Front!$F$4&amp;"!$A:$A"),0)),-Headings!$I$15+A298,3),""),"")</f>
        <v/>
      </c>
      <c r="M298" t="str">
        <f ca="1">IFERROR(IF(Headings!$I$15&gt;=A298+1,OFFSET(INDIRECT(Front!$F$4&amp;"!$A$"&amp;MATCH(Headings!$D$15,INDIRECT(Front!$F$4&amp;"!$A:$A"),0)),-Headings!$I$15+A298,4),""),"")</f>
        <v/>
      </c>
    </row>
  </sheetData>
  <mergeCells count="364">
    <mergeCell ref="D4:E5"/>
    <mergeCell ref="F4:G5"/>
    <mergeCell ref="P49:T49"/>
    <mergeCell ref="P35:U36"/>
    <mergeCell ref="V35:X36"/>
    <mergeCell ref="P37:T37"/>
    <mergeCell ref="P38:T38"/>
    <mergeCell ref="D49:I50"/>
    <mergeCell ref="J49:J50"/>
    <mergeCell ref="K49:K50"/>
    <mergeCell ref="L49:L50"/>
    <mergeCell ref="M49:M50"/>
    <mergeCell ref="P39:T39"/>
    <mergeCell ref="P40:T40"/>
    <mergeCell ref="P41:T41"/>
    <mergeCell ref="P42:T42"/>
    <mergeCell ref="P43:T43"/>
    <mergeCell ref="P44:T44"/>
    <mergeCell ref="P45:T45"/>
    <mergeCell ref="P46:T46"/>
    <mergeCell ref="P47:T47"/>
    <mergeCell ref="P48:T48"/>
    <mergeCell ref="J4:K5"/>
    <mergeCell ref="D8:H9"/>
    <mergeCell ref="P136:T136"/>
    <mergeCell ref="P137:T137"/>
    <mergeCell ref="P138:T138"/>
    <mergeCell ref="P139:T139"/>
    <mergeCell ref="P50:T50"/>
    <mergeCell ref="P51:T51"/>
    <mergeCell ref="P52:T52"/>
    <mergeCell ref="P53:T53"/>
    <mergeCell ref="P54:T54"/>
    <mergeCell ref="P55:T55"/>
    <mergeCell ref="P56:T56"/>
    <mergeCell ref="P57:T57"/>
    <mergeCell ref="P58:T58"/>
    <mergeCell ref="P59:T59"/>
    <mergeCell ref="P60:T60"/>
    <mergeCell ref="P61:T61"/>
    <mergeCell ref="P62:T62"/>
    <mergeCell ref="P63:T63"/>
    <mergeCell ref="P64:T64"/>
    <mergeCell ref="P65:T65"/>
    <mergeCell ref="P66:T66"/>
    <mergeCell ref="P67:T67"/>
    <mergeCell ref="P68:T68"/>
    <mergeCell ref="P69:T69"/>
    <mergeCell ref="P131:T131"/>
    <mergeCell ref="P132:T132"/>
    <mergeCell ref="P133:T133"/>
    <mergeCell ref="P134:T134"/>
    <mergeCell ref="P135:T135"/>
    <mergeCell ref="P120:T120"/>
    <mergeCell ref="P121:T121"/>
    <mergeCell ref="P122:T122"/>
    <mergeCell ref="P123:T123"/>
    <mergeCell ref="P124:T124"/>
    <mergeCell ref="P125:T125"/>
    <mergeCell ref="P126:T126"/>
    <mergeCell ref="P127:T127"/>
    <mergeCell ref="P114:T114"/>
    <mergeCell ref="P115:T115"/>
    <mergeCell ref="P116:T116"/>
    <mergeCell ref="P117:T117"/>
    <mergeCell ref="P118:T118"/>
    <mergeCell ref="P119:T119"/>
    <mergeCell ref="P128:T128"/>
    <mergeCell ref="P129:T129"/>
    <mergeCell ref="P130:T130"/>
    <mergeCell ref="P105:T105"/>
    <mergeCell ref="P106:T106"/>
    <mergeCell ref="P107:T107"/>
    <mergeCell ref="P108:T108"/>
    <mergeCell ref="P109:T109"/>
    <mergeCell ref="P110:T110"/>
    <mergeCell ref="P111:T111"/>
    <mergeCell ref="P112:T112"/>
    <mergeCell ref="P113:T113"/>
    <mergeCell ref="P96:T96"/>
    <mergeCell ref="P97:T97"/>
    <mergeCell ref="P98:T98"/>
    <mergeCell ref="P99:T99"/>
    <mergeCell ref="P100:T100"/>
    <mergeCell ref="P101:T101"/>
    <mergeCell ref="P102:T102"/>
    <mergeCell ref="P103:T103"/>
    <mergeCell ref="P104:T104"/>
    <mergeCell ref="P87:T87"/>
    <mergeCell ref="P88:T88"/>
    <mergeCell ref="P89:T89"/>
    <mergeCell ref="P90:T90"/>
    <mergeCell ref="P91:T91"/>
    <mergeCell ref="P92:T92"/>
    <mergeCell ref="P93:T93"/>
    <mergeCell ref="P94:T94"/>
    <mergeCell ref="P95:T95"/>
    <mergeCell ref="D70:I70"/>
    <mergeCell ref="D71:I71"/>
    <mergeCell ref="P75:T75"/>
    <mergeCell ref="P76:T76"/>
    <mergeCell ref="P77:T77"/>
    <mergeCell ref="P78:T78"/>
    <mergeCell ref="P84:T84"/>
    <mergeCell ref="P85:T85"/>
    <mergeCell ref="P86:T86"/>
    <mergeCell ref="P73:T73"/>
    <mergeCell ref="P74:T74"/>
    <mergeCell ref="D73:I73"/>
    <mergeCell ref="D74:I74"/>
    <mergeCell ref="P79:T79"/>
    <mergeCell ref="P80:T80"/>
    <mergeCell ref="P81:T81"/>
    <mergeCell ref="P82:T82"/>
    <mergeCell ref="P83:T83"/>
    <mergeCell ref="D84:I84"/>
    <mergeCell ref="D75:I75"/>
    <mergeCell ref="D76:I76"/>
    <mergeCell ref="D77:I77"/>
    <mergeCell ref="D78:I78"/>
    <mergeCell ref="D47:H48"/>
    <mergeCell ref="I47:M48"/>
    <mergeCell ref="D72:I72"/>
    <mergeCell ref="P70:T70"/>
    <mergeCell ref="P71:T71"/>
    <mergeCell ref="P72:T72"/>
    <mergeCell ref="D79:I79"/>
    <mergeCell ref="D80:I80"/>
    <mergeCell ref="D81:I81"/>
    <mergeCell ref="D61:I61"/>
    <mergeCell ref="D62:I62"/>
    <mergeCell ref="D63:I63"/>
    <mergeCell ref="D64:I64"/>
    <mergeCell ref="D65:I65"/>
    <mergeCell ref="D66:I66"/>
    <mergeCell ref="D55:I55"/>
    <mergeCell ref="D56:I56"/>
    <mergeCell ref="D57:I57"/>
    <mergeCell ref="D58:I58"/>
    <mergeCell ref="D59:I59"/>
    <mergeCell ref="D60:I60"/>
    <mergeCell ref="D67:I67"/>
    <mergeCell ref="D68:I68"/>
    <mergeCell ref="D69:I69"/>
    <mergeCell ref="D91:I91"/>
    <mergeCell ref="D92:I92"/>
    <mergeCell ref="D93:I93"/>
    <mergeCell ref="D94:I94"/>
    <mergeCell ref="D82:I82"/>
    <mergeCell ref="D83:I83"/>
    <mergeCell ref="D95:I95"/>
    <mergeCell ref="D96:I96"/>
    <mergeCell ref="D85:I85"/>
    <mergeCell ref="D86:I86"/>
    <mergeCell ref="D87:I87"/>
    <mergeCell ref="D88:I88"/>
    <mergeCell ref="D89:I89"/>
    <mergeCell ref="D90:I90"/>
    <mergeCell ref="D103:I103"/>
    <mergeCell ref="D104:I104"/>
    <mergeCell ref="D105:I105"/>
    <mergeCell ref="D106:I106"/>
    <mergeCell ref="D107:I107"/>
    <mergeCell ref="D108:I108"/>
    <mergeCell ref="D97:I97"/>
    <mergeCell ref="D98:I98"/>
    <mergeCell ref="D99:I99"/>
    <mergeCell ref="D100:I100"/>
    <mergeCell ref="D101:I101"/>
    <mergeCell ref="D102:I102"/>
    <mergeCell ref="D115:I115"/>
    <mergeCell ref="D116:I116"/>
    <mergeCell ref="D117:I117"/>
    <mergeCell ref="D118:I118"/>
    <mergeCell ref="D119:I119"/>
    <mergeCell ref="D120:I120"/>
    <mergeCell ref="D109:I109"/>
    <mergeCell ref="D110:I110"/>
    <mergeCell ref="D111:I111"/>
    <mergeCell ref="D112:I112"/>
    <mergeCell ref="D113:I113"/>
    <mergeCell ref="D114:I114"/>
    <mergeCell ref="D127:I127"/>
    <mergeCell ref="D128:I128"/>
    <mergeCell ref="D129:I129"/>
    <mergeCell ref="D130:I130"/>
    <mergeCell ref="D131:I131"/>
    <mergeCell ref="D132:I132"/>
    <mergeCell ref="D121:I121"/>
    <mergeCell ref="D122:I122"/>
    <mergeCell ref="D123:I123"/>
    <mergeCell ref="D124:I124"/>
    <mergeCell ref="D125:I125"/>
    <mergeCell ref="D126:I126"/>
    <mergeCell ref="D139:I139"/>
    <mergeCell ref="D140:I140"/>
    <mergeCell ref="D141:I141"/>
    <mergeCell ref="D142:I142"/>
    <mergeCell ref="D143:I143"/>
    <mergeCell ref="D144:I144"/>
    <mergeCell ref="D133:I133"/>
    <mergeCell ref="D134:I134"/>
    <mergeCell ref="D135:I135"/>
    <mergeCell ref="D136:I136"/>
    <mergeCell ref="D137:I137"/>
    <mergeCell ref="D138:I138"/>
    <mergeCell ref="D151:I151"/>
    <mergeCell ref="D152:I152"/>
    <mergeCell ref="D153:I153"/>
    <mergeCell ref="D154:I154"/>
    <mergeCell ref="D155:I155"/>
    <mergeCell ref="D156:I156"/>
    <mergeCell ref="D145:I145"/>
    <mergeCell ref="D146:I146"/>
    <mergeCell ref="D147:I147"/>
    <mergeCell ref="D148:I148"/>
    <mergeCell ref="D149:I149"/>
    <mergeCell ref="D150:I150"/>
    <mergeCell ref="D163:I163"/>
    <mergeCell ref="D164:I164"/>
    <mergeCell ref="D165:I165"/>
    <mergeCell ref="D166:I166"/>
    <mergeCell ref="D167:I167"/>
    <mergeCell ref="D168:I168"/>
    <mergeCell ref="D157:I157"/>
    <mergeCell ref="D158:I158"/>
    <mergeCell ref="D159:I159"/>
    <mergeCell ref="D160:I160"/>
    <mergeCell ref="D161:I161"/>
    <mergeCell ref="D162:I162"/>
    <mergeCell ref="D175:I175"/>
    <mergeCell ref="D176:I176"/>
    <mergeCell ref="D177:I177"/>
    <mergeCell ref="D178:I178"/>
    <mergeCell ref="D179:I179"/>
    <mergeCell ref="D180:I180"/>
    <mergeCell ref="D169:I169"/>
    <mergeCell ref="D170:I170"/>
    <mergeCell ref="D171:I171"/>
    <mergeCell ref="D172:I172"/>
    <mergeCell ref="D173:I173"/>
    <mergeCell ref="D174:I174"/>
    <mergeCell ref="D187:I187"/>
    <mergeCell ref="D188:I188"/>
    <mergeCell ref="D189:I189"/>
    <mergeCell ref="D190:I190"/>
    <mergeCell ref="D191:I191"/>
    <mergeCell ref="D192:I192"/>
    <mergeCell ref="D181:I181"/>
    <mergeCell ref="D182:I182"/>
    <mergeCell ref="D183:I183"/>
    <mergeCell ref="D184:I184"/>
    <mergeCell ref="D185:I185"/>
    <mergeCell ref="D186:I186"/>
    <mergeCell ref="D199:I199"/>
    <mergeCell ref="D200:I200"/>
    <mergeCell ref="D201:I201"/>
    <mergeCell ref="D202:I202"/>
    <mergeCell ref="D203:I203"/>
    <mergeCell ref="D204:I204"/>
    <mergeCell ref="D193:I193"/>
    <mergeCell ref="D194:I194"/>
    <mergeCell ref="D195:I195"/>
    <mergeCell ref="D196:I196"/>
    <mergeCell ref="D197:I197"/>
    <mergeCell ref="D198:I198"/>
    <mergeCell ref="D211:I211"/>
    <mergeCell ref="D212:I212"/>
    <mergeCell ref="D213:I213"/>
    <mergeCell ref="D214:I214"/>
    <mergeCell ref="D215:I215"/>
    <mergeCell ref="D216:I216"/>
    <mergeCell ref="D205:I205"/>
    <mergeCell ref="D206:I206"/>
    <mergeCell ref="D207:I207"/>
    <mergeCell ref="D208:I208"/>
    <mergeCell ref="D209:I209"/>
    <mergeCell ref="D210:I210"/>
    <mergeCell ref="D223:I223"/>
    <mergeCell ref="D224:I224"/>
    <mergeCell ref="D225:I225"/>
    <mergeCell ref="D226:I226"/>
    <mergeCell ref="D227:I227"/>
    <mergeCell ref="D228:I228"/>
    <mergeCell ref="D217:I217"/>
    <mergeCell ref="D218:I218"/>
    <mergeCell ref="D219:I219"/>
    <mergeCell ref="D220:I220"/>
    <mergeCell ref="D221:I221"/>
    <mergeCell ref="D222:I222"/>
    <mergeCell ref="D235:I235"/>
    <mergeCell ref="D236:I236"/>
    <mergeCell ref="D237:I237"/>
    <mergeCell ref="D238:I238"/>
    <mergeCell ref="D239:I239"/>
    <mergeCell ref="D240:I240"/>
    <mergeCell ref="D229:I229"/>
    <mergeCell ref="D230:I230"/>
    <mergeCell ref="D231:I231"/>
    <mergeCell ref="D232:I232"/>
    <mergeCell ref="D233:I233"/>
    <mergeCell ref="D234:I234"/>
    <mergeCell ref="D247:I247"/>
    <mergeCell ref="D248:I248"/>
    <mergeCell ref="D249:I249"/>
    <mergeCell ref="D250:I250"/>
    <mergeCell ref="D251:I251"/>
    <mergeCell ref="D252:I252"/>
    <mergeCell ref="D241:I241"/>
    <mergeCell ref="D242:I242"/>
    <mergeCell ref="D243:I243"/>
    <mergeCell ref="D244:I244"/>
    <mergeCell ref="D245:I245"/>
    <mergeCell ref="D246:I246"/>
    <mergeCell ref="D259:I259"/>
    <mergeCell ref="D260:I260"/>
    <mergeCell ref="D261:I261"/>
    <mergeCell ref="D262:I262"/>
    <mergeCell ref="D263:I263"/>
    <mergeCell ref="D264:I264"/>
    <mergeCell ref="D253:I253"/>
    <mergeCell ref="D254:I254"/>
    <mergeCell ref="D255:I255"/>
    <mergeCell ref="D256:I256"/>
    <mergeCell ref="D257:I257"/>
    <mergeCell ref="D258:I258"/>
    <mergeCell ref="D281:I281"/>
    <mergeCell ref="D282:I282"/>
    <mergeCell ref="D271:I271"/>
    <mergeCell ref="D272:I272"/>
    <mergeCell ref="D273:I273"/>
    <mergeCell ref="D274:I274"/>
    <mergeCell ref="D275:I275"/>
    <mergeCell ref="D276:I276"/>
    <mergeCell ref="D265:I265"/>
    <mergeCell ref="D266:I266"/>
    <mergeCell ref="D267:I267"/>
    <mergeCell ref="D268:I268"/>
    <mergeCell ref="D269:I269"/>
    <mergeCell ref="D270:I270"/>
    <mergeCell ref="D295:I295"/>
    <mergeCell ref="D296:I296"/>
    <mergeCell ref="D297:I297"/>
    <mergeCell ref="D298:I298"/>
    <mergeCell ref="D54:I54"/>
    <mergeCell ref="D53:I53"/>
    <mergeCell ref="D52:I52"/>
    <mergeCell ref="D51:I51"/>
    <mergeCell ref="D289:I289"/>
    <mergeCell ref="D290:I290"/>
    <mergeCell ref="D291:I291"/>
    <mergeCell ref="D292:I292"/>
    <mergeCell ref="D293:I293"/>
    <mergeCell ref="D294:I294"/>
    <mergeCell ref="D283:I283"/>
    <mergeCell ref="D284:I284"/>
    <mergeCell ref="D285:I285"/>
    <mergeCell ref="D286:I286"/>
    <mergeCell ref="D287:I287"/>
    <mergeCell ref="D288:I288"/>
    <mergeCell ref="D277:I277"/>
    <mergeCell ref="D278:I278"/>
    <mergeCell ref="D279:I279"/>
    <mergeCell ref="D280:I280"/>
  </mergeCells>
  <conditionalFormatting sqref="D11:H41">
    <cfRule type="expression" dxfId="2" priority="5">
      <formula>" =MOD(ROW(),2)=0"</formula>
    </cfRule>
  </conditionalFormatting>
  <conditionalFormatting sqref="D51:M298">
    <cfRule type="expression" dxfId="1" priority="4">
      <formula>MOD(ROW(),2)=0</formula>
    </cfRule>
  </conditionalFormatting>
  <conditionalFormatting sqref="P38:P139 U38:X139">
    <cfRule type="expression" dxfId="0" priority="3">
      <formula>MOD(ROW(),2)=0</formula>
    </cfRule>
  </conditionalFormatting>
  <dataValidations count="1">
    <dataValidation type="list" allowBlank="1" showErrorMessage="1" sqref="F4">
      <formula1>Month</formula1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4" width="11" bestFit="1" customWidth="1"/>
    <col min="5" max="5" width="12" bestFit="1" customWidth="1"/>
    <col min="6" max="6" width="11" bestFit="1" customWidth="1"/>
    <col min="7" max="7" width="27.140625" bestFit="1" customWidth="1"/>
    <col min="8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C1" workbookViewId="0">
      <selection activeCell="I13" sqref="I13"/>
    </sheetView>
  </sheetViews>
  <sheetFormatPr defaultRowHeight="15" x14ac:dyDescent="0.25"/>
  <cols>
    <col min="1" max="1" width="32.42578125" bestFit="1" customWidth="1"/>
    <col min="2" max="2" width="34.42578125" bestFit="1" customWidth="1"/>
    <col min="4" max="4" width="34.42578125" bestFit="1" customWidth="1"/>
    <col min="5" max="5" width="16.85546875" style="21" customWidth="1"/>
    <col min="6" max="6" width="13.5703125" style="21" customWidth="1"/>
    <col min="7" max="7" width="16.85546875" style="23" customWidth="1"/>
    <col min="8" max="8" width="14.42578125" style="21" customWidth="1"/>
    <col min="9" max="9" width="17.28515625" style="21" customWidth="1"/>
    <col min="10" max="11" width="17.140625" style="23" customWidth="1"/>
    <col min="12" max="12" width="15.42578125" style="19" bestFit="1" customWidth="1"/>
    <col min="14" max="14" width="10.85546875" bestFit="1" customWidth="1"/>
  </cols>
  <sheetData>
    <row r="1" spans="1:14" x14ac:dyDescent="0.25">
      <c r="A1" t="s">
        <v>93</v>
      </c>
    </row>
    <row r="2" spans="1:14" s="3" customFormat="1" ht="42.75" customHeight="1" x14ac:dyDescent="0.25">
      <c r="A2" s="3" t="s">
        <v>0</v>
      </c>
      <c r="B2" s="3" t="s">
        <v>130</v>
      </c>
      <c r="D2" s="3" t="s">
        <v>131</v>
      </c>
      <c r="E2" s="29" t="s">
        <v>127</v>
      </c>
      <c r="F2" s="29" t="s">
        <v>125</v>
      </c>
      <c r="G2" s="30" t="s">
        <v>126</v>
      </c>
      <c r="H2" s="29" t="s">
        <v>128</v>
      </c>
      <c r="I2" s="29" t="s">
        <v>129</v>
      </c>
      <c r="J2" s="30"/>
      <c r="K2" s="31"/>
      <c r="L2" s="32"/>
      <c r="N2" s="3" t="s">
        <v>112</v>
      </c>
    </row>
    <row r="3" spans="1:14" x14ac:dyDescent="0.25">
      <c r="A3" t="s">
        <v>1</v>
      </c>
      <c r="B3" t="s">
        <v>1</v>
      </c>
      <c r="D3" t="s">
        <v>30</v>
      </c>
      <c r="E3" s="21" t="str">
        <f ca="1">IFERROR(MATCH(B3,INDIRECT(F3&amp;"!$A:$A"),0),"")</f>
        <v/>
      </c>
      <c r="F3" s="21" t="str">
        <f>IFERROR(Front!$F$4,"")</f>
        <v>October</v>
      </c>
      <c r="G3" s="23" t="str">
        <f ca="1">IFERROR(F3&amp;E3,"")</f>
        <v>October</v>
      </c>
      <c r="H3" s="21" t="str">
        <f ca="1">IFERROR(MATCH(D3,INDIRECT(F3&amp;"!$A:$A"),0),"")</f>
        <v/>
      </c>
      <c r="I3" s="21" t="str">
        <f ca="1">IFERROR(H3-E3-1,"")</f>
        <v/>
      </c>
      <c r="N3" t="s">
        <v>99</v>
      </c>
    </row>
    <row r="4" spans="1:14" x14ac:dyDescent="0.25">
      <c r="A4" t="s">
        <v>2</v>
      </c>
      <c r="B4" t="s">
        <v>32</v>
      </c>
      <c r="D4" t="s">
        <v>33</v>
      </c>
      <c r="E4" s="21" t="str">
        <f t="shared" ref="E4:E31" ca="1" si="0">IFERROR(MATCH(B4,INDIRECT(F4&amp;"!$A:$A"),0),"")</f>
        <v/>
      </c>
      <c r="F4" s="21" t="str">
        <f>IFERROR(Front!$F$4,"")</f>
        <v>October</v>
      </c>
      <c r="G4" s="23" t="str">
        <f t="shared" ref="G4:G31" ca="1" si="1">IFERROR(F4&amp;E4,"")</f>
        <v>October</v>
      </c>
      <c r="H4" s="21" t="str">
        <f t="shared" ref="H4:H31" ca="1" si="2">IFERROR(MATCH(D4,INDIRECT(F4&amp;"!$A:$A"),0),"")</f>
        <v/>
      </c>
      <c r="I4" s="21" t="str">
        <f t="shared" ref="I4:I31" ca="1" si="3">IFERROR(H4-E4-1,"")</f>
        <v/>
      </c>
      <c r="N4" t="s">
        <v>100</v>
      </c>
    </row>
    <row r="5" spans="1:14" x14ac:dyDescent="0.25">
      <c r="A5" t="s">
        <v>3</v>
      </c>
      <c r="B5" t="s">
        <v>39</v>
      </c>
      <c r="D5" t="s">
        <v>40</v>
      </c>
      <c r="E5" s="21" t="str">
        <f t="shared" ca="1" si="0"/>
        <v/>
      </c>
      <c r="F5" s="21" t="str">
        <f>IFERROR(Front!$F$4,"")</f>
        <v>October</v>
      </c>
      <c r="G5" s="23" t="str">
        <f t="shared" ca="1" si="1"/>
        <v>October</v>
      </c>
      <c r="H5" s="21" t="str">
        <f t="shared" ca="1" si="2"/>
        <v/>
      </c>
      <c r="I5" s="21" t="str">
        <f t="shared" ca="1" si="3"/>
        <v/>
      </c>
      <c r="N5" t="s">
        <v>101</v>
      </c>
    </row>
    <row r="6" spans="1:14" x14ac:dyDescent="0.25">
      <c r="A6" t="s">
        <v>4</v>
      </c>
      <c r="B6" t="s">
        <v>83</v>
      </c>
      <c r="D6" t="s">
        <v>84</v>
      </c>
      <c r="E6" s="21" t="str">
        <f t="shared" ca="1" si="0"/>
        <v/>
      </c>
      <c r="F6" s="21" t="str">
        <f>IFERROR(Front!$F$4,"")</f>
        <v>October</v>
      </c>
      <c r="G6" s="23" t="str">
        <f t="shared" ca="1" si="1"/>
        <v>October</v>
      </c>
      <c r="H6" s="21" t="str">
        <f t="shared" ca="1" si="2"/>
        <v/>
      </c>
      <c r="I6" s="21" t="str">
        <f t="shared" ca="1" si="3"/>
        <v/>
      </c>
      <c r="N6" t="s">
        <v>102</v>
      </c>
    </row>
    <row r="7" spans="1:14" x14ac:dyDescent="0.25">
      <c r="A7" t="s">
        <v>5</v>
      </c>
      <c r="B7" t="s">
        <v>85</v>
      </c>
      <c r="D7" t="s">
        <v>86</v>
      </c>
      <c r="E7" s="21" t="str">
        <f t="shared" ca="1" si="0"/>
        <v/>
      </c>
      <c r="F7" s="21" t="str">
        <f>IFERROR(Front!$F$4,"")</f>
        <v>October</v>
      </c>
      <c r="G7" s="23" t="str">
        <f t="shared" ca="1" si="1"/>
        <v>October</v>
      </c>
      <c r="H7" s="21" t="str">
        <f t="shared" ca="1" si="2"/>
        <v/>
      </c>
      <c r="I7" s="21" t="str">
        <f t="shared" ca="1" si="3"/>
        <v/>
      </c>
      <c r="N7" t="s">
        <v>103</v>
      </c>
    </row>
    <row r="8" spans="1:14" x14ac:dyDescent="0.25">
      <c r="A8" t="s">
        <v>6</v>
      </c>
      <c r="B8" t="s">
        <v>41</v>
      </c>
      <c r="D8" t="s">
        <v>42</v>
      </c>
      <c r="E8" s="21" t="str">
        <f t="shared" ca="1" si="0"/>
        <v/>
      </c>
      <c r="F8" s="21" t="str">
        <f>IFERROR(Front!$F$4,"")</f>
        <v>October</v>
      </c>
      <c r="G8" s="23" t="str">
        <f t="shared" ca="1" si="1"/>
        <v>October</v>
      </c>
      <c r="H8" s="21" t="str">
        <f t="shared" ca="1" si="2"/>
        <v/>
      </c>
      <c r="I8" s="21" t="str">
        <f t="shared" ca="1" si="3"/>
        <v/>
      </c>
      <c r="N8" t="s">
        <v>104</v>
      </c>
    </row>
    <row r="9" spans="1:14" x14ac:dyDescent="0.25">
      <c r="A9" t="s">
        <v>7</v>
      </c>
      <c r="B9" t="s">
        <v>45</v>
      </c>
      <c r="D9" t="s">
        <v>46</v>
      </c>
      <c r="E9" s="21" t="str">
        <f t="shared" ca="1" si="0"/>
        <v/>
      </c>
      <c r="F9" s="21" t="str">
        <f>IFERROR(Front!$F$4,"")</f>
        <v>October</v>
      </c>
      <c r="G9" s="23" t="str">
        <f t="shared" ca="1" si="1"/>
        <v>October</v>
      </c>
      <c r="H9" s="21" t="str">
        <f t="shared" ca="1" si="2"/>
        <v/>
      </c>
      <c r="I9" s="21" t="str">
        <f t="shared" ca="1" si="3"/>
        <v/>
      </c>
      <c r="N9" t="s">
        <v>105</v>
      </c>
    </row>
    <row r="10" spans="1:14" x14ac:dyDescent="0.25">
      <c r="A10" t="s">
        <v>8</v>
      </c>
      <c r="B10" t="s">
        <v>47</v>
      </c>
      <c r="D10" t="s">
        <v>48</v>
      </c>
      <c r="E10" s="21" t="str">
        <f t="shared" ca="1" si="0"/>
        <v/>
      </c>
      <c r="F10" s="21" t="str">
        <f>IFERROR(Front!$F$4,"")</f>
        <v>October</v>
      </c>
      <c r="G10" s="23" t="str">
        <f t="shared" ca="1" si="1"/>
        <v>October</v>
      </c>
      <c r="H10" s="21" t="str">
        <f t="shared" ca="1" si="2"/>
        <v/>
      </c>
      <c r="I10" s="21" t="str">
        <f t="shared" ca="1" si="3"/>
        <v/>
      </c>
      <c r="N10" t="s">
        <v>106</v>
      </c>
    </row>
    <row r="11" spans="1:14" x14ac:dyDescent="0.25">
      <c r="A11" t="s">
        <v>9</v>
      </c>
      <c r="B11" t="s">
        <v>49</v>
      </c>
      <c r="D11" t="s">
        <v>50</v>
      </c>
      <c r="E11" s="21" t="str">
        <f t="shared" ca="1" si="0"/>
        <v/>
      </c>
      <c r="F11" s="21" t="str">
        <f>IFERROR(Front!$F$4,"")</f>
        <v>October</v>
      </c>
      <c r="G11" s="23" t="str">
        <f t="shared" ca="1" si="1"/>
        <v>October</v>
      </c>
      <c r="H11" s="21" t="str">
        <f t="shared" ca="1" si="2"/>
        <v/>
      </c>
      <c r="I11" s="21" t="str">
        <f t="shared" ca="1" si="3"/>
        <v/>
      </c>
      <c r="N11" t="s">
        <v>107</v>
      </c>
    </row>
    <row r="12" spans="1:14" x14ac:dyDescent="0.25">
      <c r="A12" t="s">
        <v>10</v>
      </c>
      <c r="B12" t="s">
        <v>51</v>
      </c>
      <c r="D12" t="s">
        <v>52</v>
      </c>
      <c r="E12" s="21" t="str">
        <f t="shared" ca="1" si="0"/>
        <v/>
      </c>
      <c r="F12" s="21" t="str">
        <f>IFERROR(Front!$F$4,"")</f>
        <v>October</v>
      </c>
      <c r="G12" s="23" t="str">
        <f t="shared" ca="1" si="1"/>
        <v>October</v>
      </c>
      <c r="H12" s="21" t="str">
        <f t="shared" ca="1" si="2"/>
        <v/>
      </c>
      <c r="I12" s="21" t="str">
        <f t="shared" ca="1" si="3"/>
        <v/>
      </c>
      <c r="N12" t="s">
        <v>108</v>
      </c>
    </row>
    <row r="13" spans="1:14" x14ac:dyDescent="0.25">
      <c r="A13" t="s">
        <v>11</v>
      </c>
      <c r="B13" t="s">
        <v>53</v>
      </c>
      <c r="D13" t="s">
        <v>54</v>
      </c>
      <c r="E13" s="21" t="str">
        <f t="shared" ca="1" si="0"/>
        <v/>
      </c>
      <c r="F13" s="21" t="str">
        <f>IFERROR(Front!$F$4,"")</f>
        <v>October</v>
      </c>
      <c r="G13" s="23" t="str">
        <f t="shared" ca="1" si="1"/>
        <v>October</v>
      </c>
      <c r="H13" s="21" t="str">
        <f t="shared" ca="1" si="2"/>
        <v/>
      </c>
      <c r="I13" s="21" t="str">
        <f t="shared" ca="1" si="3"/>
        <v/>
      </c>
      <c r="N13" t="s">
        <v>109</v>
      </c>
    </row>
    <row r="14" spans="1:14" x14ac:dyDescent="0.25">
      <c r="A14" t="s">
        <v>12</v>
      </c>
      <c r="B14" t="s">
        <v>87</v>
      </c>
      <c r="D14" t="s">
        <v>88</v>
      </c>
      <c r="E14" s="21" t="str">
        <f t="shared" ca="1" si="0"/>
        <v/>
      </c>
      <c r="F14" s="21" t="str">
        <f>IFERROR(Front!$F$4,"")</f>
        <v>October</v>
      </c>
      <c r="G14" s="23" t="str">
        <f t="shared" ca="1" si="1"/>
        <v>October</v>
      </c>
      <c r="H14" s="21" t="str">
        <f t="shared" ca="1" si="2"/>
        <v/>
      </c>
      <c r="I14" s="21" t="str">
        <f t="shared" ca="1" si="3"/>
        <v/>
      </c>
      <c r="N14" t="s">
        <v>110</v>
      </c>
    </row>
    <row r="15" spans="1:14" x14ac:dyDescent="0.25">
      <c r="A15" t="s">
        <v>13</v>
      </c>
      <c r="B15" t="s">
        <v>91</v>
      </c>
      <c r="D15" t="s">
        <v>92</v>
      </c>
      <c r="E15" s="21" t="str">
        <f t="shared" ca="1" si="0"/>
        <v/>
      </c>
      <c r="F15" s="21" t="str">
        <f>IFERROR(Front!$F$4,"")</f>
        <v>October</v>
      </c>
      <c r="G15" s="23" t="str">
        <f t="shared" ca="1" si="1"/>
        <v>October</v>
      </c>
      <c r="H15" s="21" t="str">
        <f t="shared" ca="1" si="2"/>
        <v/>
      </c>
      <c r="I15" s="21" t="str">
        <f t="shared" ca="1" si="3"/>
        <v/>
      </c>
    </row>
    <row r="16" spans="1:14" x14ac:dyDescent="0.25">
      <c r="A16" t="s">
        <v>14</v>
      </c>
      <c r="B16" t="s">
        <v>55</v>
      </c>
      <c r="D16" t="s">
        <v>56</v>
      </c>
      <c r="E16" s="21" t="str">
        <f t="shared" ca="1" si="0"/>
        <v/>
      </c>
      <c r="F16" s="21" t="str">
        <f>IFERROR(Front!$F$4,"")</f>
        <v>October</v>
      </c>
      <c r="G16" s="23" t="str">
        <f t="shared" ca="1" si="1"/>
        <v>October</v>
      </c>
      <c r="H16" s="21" t="str">
        <f t="shared" ca="1" si="2"/>
        <v/>
      </c>
      <c r="I16" s="21" t="str">
        <f t="shared" ca="1" si="3"/>
        <v/>
      </c>
    </row>
    <row r="17" spans="1:9" x14ac:dyDescent="0.25">
      <c r="A17" t="s">
        <v>15</v>
      </c>
      <c r="B17" t="s">
        <v>57</v>
      </c>
      <c r="D17" t="s">
        <v>58</v>
      </c>
      <c r="E17" s="21" t="str">
        <f t="shared" ca="1" si="0"/>
        <v/>
      </c>
      <c r="F17" s="21" t="str">
        <f>IFERROR(Front!$F$4,"")</f>
        <v>October</v>
      </c>
      <c r="G17" s="23" t="str">
        <f t="shared" ca="1" si="1"/>
        <v>October</v>
      </c>
      <c r="H17" s="21" t="str">
        <f t="shared" ca="1" si="2"/>
        <v/>
      </c>
      <c r="I17" s="21" t="str">
        <f t="shared" ca="1" si="3"/>
        <v/>
      </c>
    </row>
    <row r="18" spans="1:9" x14ac:dyDescent="0.25">
      <c r="A18" t="s">
        <v>16</v>
      </c>
      <c r="B18" t="s">
        <v>59</v>
      </c>
      <c r="D18" t="s">
        <v>60</v>
      </c>
      <c r="E18" s="21" t="str">
        <f t="shared" ca="1" si="0"/>
        <v/>
      </c>
      <c r="F18" s="21" t="str">
        <f>IFERROR(Front!$F$4,"")</f>
        <v>October</v>
      </c>
      <c r="G18" s="23" t="str">
        <f t="shared" ca="1" si="1"/>
        <v>October</v>
      </c>
      <c r="H18" s="21" t="str">
        <f t="shared" ca="1" si="2"/>
        <v/>
      </c>
      <c r="I18" s="21" t="str">
        <f t="shared" ca="1" si="3"/>
        <v/>
      </c>
    </row>
    <row r="19" spans="1:9" x14ac:dyDescent="0.25">
      <c r="A19" t="s">
        <v>17</v>
      </c>
      <c r="B19" t="s">
        <v>61</v>
      </c>
      <c r="D19" t="s">
        <v>62</v>
      </c>
      <c r="E19" s="21" t="str">
        <f t="shared" ca="1" si="0"/>
        <v/>
      </c>
      <c r="F19" s="21" t="str">
        <f>IFERROR(Front!$F$4,"")</f>
        <v>October</v>
      </c>
      <c r="G19" s="23" t="str">
        <f t="shared" ca="1" si="1"/>
        <v>October</v>
      </c>
      <c r="H19" s="21" t="str">
        <f t="shared" ca="1" si="2"/>
        <v/>
      </c>
      <c r="I19" s="21" t="str">
        <f t="shared" ca="1" si="3"/>
        <v/>
      </c>
    </row>
    <row r="20" spans="1:9" x14ac:dyDescent="0.25">
      <c r="A20" t="s">
        <v>18</v>
      </c>
      <c r="B20" t="s">
        <v>63</v>
      </c>
      <c r="D20" t="s">
        <v>64</v>
      </c>
      <c r="E20" s="21" t="str">
        <f t="shared" ca="1" si="0"/>
        <v/>
      </c>
      <c r="F20" s="21" t="str">
        <f>IFERROR(Front!$F$4,"")</f>
        <v>October</v>
      </c>
      <c r="G20" s="23" t="str">
        <f t="shared" ca="1" si="1"/>
        <v>October</v>
      </c>
      <c r="H20" s="21" t="str">
        <f t="shared" ca="1" si="2"/>
        <v/>
      </c>
      <c r="I20" s="21" t="str">
        <f t="shared" ca="1" si="3"/>
        <v/>
      </c>
    </row>
    <row r="21" spans="1:9" x14ac:dyDescent="0.25">
      <c r="A21" t="s">
        <v>19</v>
      </c>
      <c r="B21" t="s">
        <v>65</v>
      </c>
      <c r="D21" t="s">
        <v>66</v>
      </c>
      <c r="E21" s="21" t="str">
        <f t="shared" ca="1" si="0"/>
        <v/>
      </c>
      <c r="F21" s="21" t="str">
        <f>IFERROR(Front!$F$4,"")</f>
        <v>October</v>
      </c>
      <c r="G21" s="23" t="str">
        <f t="shared" ca="1" si="1"/>
        <v>October</v>
      </c>
      <c r="H21" s="21" t="str">
        <f t="shared" ca="1" si="2"/>
        <v/>
      </c>
      <c r="I21" s="21" t="str">
        <f t="shared" ca="1" si="3"/>
        <v/>
      </c>
    </row>
    <row r="22" spans="1:9" x14ac:dyDescent="0.25">
      <c r="A22" t="s">
        <v>20</v>
      </c>
      <c r="B22" t="s">
        <v>67</v>
      </c>
      <c r="D22" t="s">
        <v>68</v>
      </c>
      <c r="E22" s="21" t="str">
        <f t="shared" ca="1" si="0"/>
        <v/>
      </c>
      <c r="F22" s="21" t="str">
        <f>IFERROR(Front!$F$4,"")</f>
        <v>October</v>
      </c>
      <c r="G22" s="23" t="str">
        <f t="shared" ca="1" si="1"/>
        <v>October</v>
      </c>
      <c r="H22" s="21" t="str">
        <f t="shared" ca="1" si="2"/>
        <v/>
      </c>
      <c r="I22" s="21" t="str">
        <f t="shared" ca="1" si="3"/>
        <v/>
      </c>
    </row>
    <row r="23" spans="1:9" x14ac:dyDescent="0.25">
      <c r="A23" t="s">
        <v>21</v>
      </c>
      <c r="B23" t="s">
        <v>69</v>
      </c>
      <c r="D23" t="s">
        <v>70</v>
      </c>
      <c r="E23" s="21" t="str">
        <f t="shared" ca="1" si="0"/>
        <v/>
      </c>
      <c r="F23" s="21" t="str">
        <f>IFERROR(Front!$F$4,"")</f>
        <v>October</v>
      </c>
      <c r="G23" s="23" t="str">
        <f t="shared" ca="1" si="1"/>
        <v>October</v>
      </c>
      <c r="H23" s="21" t="str">
        <f t="shared" ca="1" si="2"/>
        <v/>
      </c>
      <c r="I23" s="21" t="str">
        <f t="shared" ca="1" si="3"/>
        <v/>
      </c>
    </row>
    <row r="24" spans="1:9" x14ac:dyDescent="0.25">
      <c r="A24" t="s">
        <v>22</v>
      </c>
      <c r="B24" t="s">
        <v>71</v>
      </c>
      <c r="D24" t="s">
        <v>72</v>
      </c>
      <c r="E24" s="21" t="str">
        <f t="shared" ca="1" si="0"/>
        <v/>
      </c>
      <c r="F24" s="21" t="str">
        <f>IFERROR(Front!$F$4,"")</f>
        <v>October</v>
      </c>
      <c r="G24" s="23" t="str">
        <f t="shared" ca="1" si="1"/>
        <v>October</v>
      </c>
      <c r="H24" s="21" t="str">
        <f t="shared" ca="1" si="2"/>
        <v/>
      </c>
      <c r="I24" s="21" t="str">
        <f t="shared" ca="1" si="3"/>
        <v/>
      </c>
    </row>
    <row r="25" spans="1:9" x14ac:dyDescent="0.25">
      <c r="A25" t="s">
        <v>23</v>
      </c>
      <c r="B25" t="s">
        <v>73</v>
      </c>
      <c r="D25" t="s">
        <v>74</v>
      </c>
      <c r="E25" s="21" t="str">
        <f t="shared" ca="1" si="0"/>
        <v/>
      </c>
      <c r="F25" s="21" t="str">
        <f>IFERROR(Front!$F$4,"")</f>
        <v>October</v>
      </c>
      <c r="G25" s="23" t="str">
        <f t="shared" ca="1" si="1"/>
        <v>October</v>
      </c>
      <c r="H25" s="21" t="str">
        <f t="shared" ca="1" si="2"/>
        <v/>
      </c>
      <c r="I25" s="21" t="str">
        <f t="shared" ca="1" si="3"/>
        <v/>
      </c>
    </row>
    <row r="26" spans="1:9" x14ac:dyDescent="0.25">
      <c r="A26" t="s">
        <v>24</v>
      </c>
      <c r="B26" t="s">
        <v>75</v>
      </c>
      <c r="D26" t="s">
        <v>76</v>
      </c>
      <c r="E26" s="21" t="str">
        <f t="shared" ca="1" si="0"/>
        <v/>
      </c>
      <c r="F26" s="21" t="str">
        <f>IFERROR(Front!$F$4,"")</f>
        <v>October</v>
      </c>
      <c r="G26" s="23" t="str">
        <f t="shared" ca="1" si="1"/>
        <v>October</v>
      </c>
      <c r="H26" s="21" t="str">
        <f t="shared" ca="1" si="2"/>
        <v/>
      </c>
      <c r="I26" s="21" t="str">
        <f t="shared" ca="1" si="3"/>
        <v/>
      </c>
    </row>
    <row r="27" spans="1:9" x14ac:dyDescent="0.25">
      <c r="A27" t="s">
        <v>25</v>
      </c>
      <c r="B27" t="s">
        <v>77</v>
      </c>
      <c r="D27" t="s">
        <v>78</v>
      </c>
      <c r="E27" s="21" t="str">
        <f t="shared" ca="1" si="0"/>
        <v/>
      </c>
      <c r="F27" s="21" t="str">
        <f>IFERROR(Front!$F$4,"")</f>
        <v>October</v>
      </c>
      <c r="G27" s="23" t="str">
        <f t="shared" ca="1" si="1"/>
        <v>October</v>
      </c>
      <c r="H27" s="21" t="str">
        <f t="shared" ca="1" si="2"/>
        <v/>
      </c>
      <c r="I27" s="21" t="str">
        <f t="shared" ca="1" si="3"/>
        <v/>
      </c>
    </row>
    <row r="28" spans="1:9" x14ac:dyDescent="0.25">
      <c r="A28" t="s">
        <v>26</v>
      </c>
      <c r="B28" t="s">
        <v>37</v>
      </c>
      <c r="D28" t="s">
        <v>38</v>
      </c>
      <c r="E28" s="21" t="str">
        <f t="shared" ca="1" si="0"/>
        <v/>
      </c>
      <c r="F28" s="21" t="str">
        <f>IFERROR(Front!$F$4,"")</f>
        <v>October</v>
      </c>
      <c r="G28" s="23" t="str">
        <f t="shared" ca="1" si="1"/>
        <v>October</v>
      </c>
      <c r="H28" s="21" t="str">
        <f t="shared" ca="1" si="2"/>
        <v/>
      </c>
      <c r="I28" s="21" t="str">
        <f t="shared" ca="1" si="3"/>
        <v/>
      </c>
    </row>
    <row r="29" spans="1:9" x14ac:dyDescent="0.25">
      <c r="A29" t="s">
        <v>27</v>
      </c>
      <c r="B29" t="s">
        <v>79</v>
      </c>
      <c r="D29" t="s">
        <v>80</v>
      </c>
      <c r="E29" s="21" t="str">
        <f t="shared" ca="1" si="0"/>
        <v/>
      </c>
      <c r="F29" s="21" t="str">
        <f>IFERROR(Front!$F$4,"")</f>
        <v>October</v>
      </c>
      <c r="G29" s="23" t="str">
        <f t="shared" ca="1" si="1"/>
        <v>October</v>
      </c>
      <c r="H29" s="21" t="str">
        <f t="shared" ca="1" si="2"/>
        <v/>
      </c>
      <c r="I29" s="21" t="str">
        <f t="shared" ca="1" si="3"/>
        <v/>
      </c>
    </row>
    <row r="30" spans="1:9" x14ac:dyDescent="0.25">
      <c r="A30" t="s">
        <v>28</v>
      </c>
      <c r="B30" t="s">
        <v>43</v>
      </c>
      <c r="D30" t="s">
        <v>44</v>
      </c>
      <c r="E30" s="21" t="str">
        <f t="shared" ca="1" si="0"/>
        <v/>
      </c>
      <c r="F30" s="21" t="str">
        <f>IFERROR(Front!$F$4,"")</f>
        <v>October</v>
      </c>
      <c r="G30" s="23" t="str">
        <f t="shared" ca="1" si="1"/>
        <v>October</v>
      </c>
      <c r="H30" s="21" t="str">
        <f t="shared" ca="1" si="2"/>
        <v/>
      </c>
      <c r="I30" s="21" t="str">
        <f t="shared" ca="1" si="3"/>
        <v/>
      </c>
    </row>
    <row r="31" spans="1:9" x14ac:dyDescent="0.25">
      <c r="A31" t="s">
        <v>29</v>
      </c>
      <c r="B31" t="s">
        <v>81</v>
      </c>
      <c r="D31" t="s">
        <v>82</v>
      </c>
      <c r="E31" s="21" t="str">
        <f t="shared" ca="1" si="0"/>
        <v/>
      </c>
      <c r="F31" s="21" t="str">
        <f>IFERROR(Front!$F$4,"")</f>
        <v>October</v>
      </c>
      <c r="G31" s="23" t="str">
        <f t="shared" ca="1" si="1"/>
        <v>October</v>
      </c>
      <c r="H31" s="21" t="str">
        <f t="shared" ca="1" si="2"/>
        <v/>
      </c>
      <c r="I31" s="21" t="str">
        <f t="shared" ca="1" si="3"/>
        <v/>
      </c>
    </row>
    <row r="32" spans="1:9" x14ac:dyDescent="0.25">
      <c r="A32" t="s">
        <v>30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4"/>
  <sheetViews>
    <sheetView workbookViewId="0">
      <selection activeCell="O18" sqref="O18"/>
    </sheetView>
  </sheetViews>
  <sheetFormatPr defaultRowHeight="15" x14ac:dyDescent="0.25"/>
  <cols>
    <col min="3" max="3" width="15.7109375" bestFit="1" customWidth="1"/>
    <col min="6" max="6" width="10.5703125" style="5" bestFit="1" customWidth="1"/>
    <col min="8" max="8" width="10.42578125" bestFit="1" customWidth="1"/>
    <col min="9" max="9" width="14.85546875" bestFit="1" customWidth="1"/>
    <col min="11" max="11" width="10.42578125" bestFit="1" customWidth="1"/>
    <col min="12" max="12" width="14.85546875" bestFit="1" customWidth="1"/>
    <col min="17" max="17" width="21.140625" style="28" customWidth="1"/>
  </cols>
  <sheetData>
    <row r="2" spans="1:18" x14ac:dyDescent="0.25">
      <c r="B2" t="s">
        <v>96</v>
      </c>
      <c r="C2" t="s">
        <v>5</v>
      </c>
      <c r="D2" t="s">
        <v>85</v>
      </c>
      <c r="F2" s="5" t="s">
        <v>86</v>
      </c>
      <c r="G2" s="2" t="e">
        <f ca="1">MATCH(D2,INDIRECT(H2&amp;"!$A:$A"),0)</f>
        <v>#N/A</v>
      </c>
      <c r="H2" s="4" t="str">
        <f>Front!$F$4</f>
        <v>October</v>
      </c>
      <c r="I2" s="1" t="e">
        <f t="shared" ref="I2" ca="1" si="0">H2&amp;G2</f>
        <v>#N/A</v>
      </c>
      <c r="J2" s="2" t="e">
        <f ca="1">MATCH(F2,INDIRECT(H2&amp;"!$A:$A"),0)</f>
        <v>#N/A</v>
      </c>
      <c r="K2" s="4"/>
      <c r="L2" s="6" t="e">
        <f ca="1">K2&amp;J2</f>
        <v>#N/A</v>
      </c>
      <c r="M2" s="1" t="e">
        <f ca="1">J2-G2-1</f>
        <v>#N/A</v>
      </c>
      <c r="O2" t="e">
        <f ca="1">OFFSET(INDIRECT(H2&amp;"!$A$"&amp;J2),-M2,0)</f>
        <v>#N/A</v>
      </c>
      <c r="Q2" s="27"/>
    </row>
    <row r="3" spans="1:18" x14ac:dyDescent="0.25">
      <c r="G3" s="2"/>
      <c r="H3" s="4"/>
      <c r="I3" s="1"/>
      <c r="J3" s="2"/>
      <c r="K3" s="4"/>
      <c r="L3" s="6"/>
      <c r="M3" s="1"/>
      <c r="Q3" s="27"/>
    </row>
    <row r="4" spans="1:18" x14ac:dyDescent="0.25">
      <c r="G4" s="2"/>
      <c r="H4" s="4"/>
      <c r="I4" s="1"/>
      <c r="J4" s="2"/>
      <c r="K4" s="4"/>
      <c r="L4" s="6"/>
      <c r="M4" s="1"/>
      <c r="Q4" s="27"/>
    </row>
    <row r="5" spans="1:18" x14ac:dyDescent="0.25">
      <c r="G5" s="2"/>
      <c r="H5" s="4"/>
      <c r="I5" s="1"/>
      <c r="J5" s="2"/>
      <c r="K5" s="4"/>
      <c r="L5" s="6"/>
      <c r="M5" s="1"/>
      <c r="Q5" s="27"/>
    </row>
    <row r="6" spans="1:18" x14ac:dyDescent="0.25">
      <c r="G6" s="2"/>
      <c r="H6" s="4"/>
      <c r="I6" s="1"/>
      <c r="J6" s="2"/>
      <c r="K6" s="4"/>
      <c r="L6" s="6"/>
      <c r="M6" s="1"/>
      <c r="Q6" s="27"/>
    </row>
    <row r="7" spans="1:18" x14ac:dyDescent="0.25">
      <c r="G7" s="2"/>
      <c r="H7" s="4"/>
      <c r="I7" s="1"/>
      <c r="J7" s="2"/>
      <c r="K7" s="4"/>
      <c r="L7" s="6"/>
      <c r="M7" s="1"/>
      <c r="Q7" s="27"/>
    </row>
    <row r="9" spans="1:18" x14ac:dyDescent="0.25">
      <c r="B9" t="s">
        <v>94</v>
      </c>
      <c r="C9" t="s">
        <v>95</v>
      </c>
      <c r="D9" t="s">
        <v>34</v>
      </c>
      <c r="E9" t="s">
        <v>35</v>
      </c>
      <c r="F9" s="5" t="s">
        <v>36</v>
      </c>
      <c r="Q9"/>
      <c r="R9" s="28"/>
    </row>
    <row r="10" spans="1:18" x14ac:dyDescent="0.25">
      <c r="A10">
        <v>0</v>
      </c>
      <c r="B10" t="e">
        <f ca="1">IF($M$2&gt;=A10+1,OFFSET(INDIRECT($H$2&amp;"!$A$"&amp;MATCH($F$2,INDIRECT($H$2&amp;"!$A:$A"),0)),-$M$2+A10,0),"")</f>
        <v>#N/A</v>
      </c>
      <c r="C10" t="e">
        <f ca="1">IF($M$2&gt;=A10+1,OFFSET(INDIRECT($H$2&amp;"!$A$"&amp;MATCH($F$2,INDIRECT($H$2&amp;"!$A:$A"),0)),-$M$2+A10,4),"")</f>
        <v>#N/A</v>
      </c>
      <c r="D10" t="e">
        <f ca="1">IF($M$2&gt;=A10+1,OFFSET(INDIRECT($H$2&amp;"!$A$"&amp;MATCH($F$2,INDIRECT($H$2&amp;"!$A:$A"),0)),-$M$2+A10,1),"")</f>
        <v>#N/A</v>
      </c>
      <c r="E10" t="e">
        <f ca="1">IF($M$2&gt;=A10+1,OFFSET(INDIRECT($H$2&amp;"!$A$"&amp;MATCH($F$2,INDIRECT($H$2&amp;"!$A:$A"),0)),-$M$2+A10,2),"")</f>
        <v>#N/A</v>
      </c>
      <c r="F10" s="5" t="e">
        <f ca="1">IF($M$2&gt;=A10+1,OFFSET(INDIRECT($H$2&amp;"!$A$"&amp;MATCH($F$2,INDIRECT($H$2&amp;"!$A:$A"),0)),-$M$2+A10,3)/1024000,"")</f>
        <v>#N/A</v>
      </c>
      <c r="H10" t="e">
        <f ca="1">TEXT(B10,"0000-00-00")</f>
        <v>#N/A</v>
      </c>
    </row>
    <row r="11" spans="1:18" x14ac:dyDescent="0.25">
      <c r="A11">
        <v>1</v>
      </c>
      <c r="B11" t="e">
        <f t="shared" ref="B11:B40" ca="1" si="1">IF($M$2&gt;=A11+1,OFFSET(INDIRECT($H$2&amp;"!$A$"&amp;MATCH($F$2,INDIRECT($H$2&amp;"!$A:$A"),0)),-$M$2+A11,0),"")</f>
        <v>#N/A</v>
      </c>
      <c r="C11" t="e">
        <f t="shared" ref="C11:C40" ca="1" si="2">IF($M$2&gt;=A11+1,OFFSET(INDIRECT($H$2&amp;"!$A$"&amp;MATCH($F$2,INDIRECT($H$2&amp;"!$A:$A"),0)),-$M$2+A11,4),"")</f>
        <v>#N/A</v>
      </c>
      <c r="D11" t="e">
        <f t="shared" ref="D11:D40" ca="1" si="3">IF($M$2&gt;=A11+1,OFFSET(INDIRECT($H$2&amp;"!$A$"&amp;MATCH($F$2,INDIRECT($H$2&amp;"!$A:$A"),0)),-$M$2+A11,1),"")</f>
        <v>#N/A</v>
      </c>
      <c r="E11" t="e">
        <f t="shared" ref="E11:E40" ca="1" si="4">IF($M$2&gt;=A11+1,OFFSET(INDIRECT($H$2&amp;"!$A$"&amp;MATCH($F$2,INDIRECT($H$2&amp;"!$A:$A"),0)),-$M$2+A11,2),"")</f>
        <v>#N/A</v>
      </c>
      <c r="F11" s="5" t="e">
        <f t="shared" ref="F11:F40" ca="1" si="5">IF($M$2&gt;=A11+1,OFFSET(INDIRECT($H$2&amp;"!$A$"&amp;MATCH($F$2,INDIRECT($H$2&amp;"!$A:$A"),0)),-$M$2+A11,3)/1024000,"")</f>
        <v>#N/A</v>
      </c>
      <c r="H11" t="e">
        <f t="shared" ref="H11:H40" ca="1" si="6">TEXT(B11,"0000-00-00")</f>
        <v>#N/A</v>
      </c>
    </row>
    <row r="12" spans="1:18" x14ac:dyDescent="0.25">
      <c r="A12">
        <v>2</v>
      </c>
      <c r="B12" t="e">
        <f t="shared" ca="1" si="1"/>
        <v>#N/A</v>
      </c>
      <c r="C12" t="e">
        <f t="shared" ca="1" si="2"/>
        <v>#N/A</v>
      </c>
      <c r="D12" t="e">
        <f t="shared" ca="1" si="3"/>
        <v>#N/A</v>
      </c>
      <c r="E12" t="e">
        <f t="shared" ca="1" si="4"/>
        <v>#N/A</v>
      </c>
      <c r="F12" s="5" t="e">
        <f t="shared" ca="1" si="5"/>
        <v>#N/A</v>
      </c>
      <c r="H12" t="e">
        <f t="shared" ca="1" si="6"/>
        <v>#N/A</v>
      </c>
      <c r="Q12"/>
    </row>
    <row r="13" spans="1:18" x14ac:dyDescent="0.25">
      <c r="A13">
        <v>3</v>
      </c>
      <c r="B13" t="e">
        <f t="shared" ca="1" si="1"/>
        <v>#N/A</v>
      </c>
      <c r="C13" t="e">
        <f t="shared" ca="1" si="2"/>
        <v>#N/A</v>
      </c>
      <c r="D13" t="e">
        <f t="shared" ca="1" si="3"/>
        <v>#N/A</v>
      </c>
      <c r="E13" t="e">
        <f t="shared" ca="1" si="4"/>
        <v>#N/A</v>
      </c>
      <c r="F13" s="5" t="e">
        <f t="shared" ca="1" si="5"/>
        <v>#N/A</v>
      </c>
      <c r="H13" t="e">
        <f t="shared" ca="1" si="6"/>
        <v>#N/A</v>
      </c>
    </row>
    <row r="14" spans="1:18" x14ac:dyDescent="0.25">
      <c r="A14">
        <v>4</v>
      </c>
      <c r="B14" t="e">
        <f t="shared" ca="1" si="1"/>
        <v>#N/A</v>
      </c>
      <c r="C14" t="e">
        <f t="shared" ca="1" si="2"/>
        <v>#N/A</v>
      </c>
      <c r="D14" t="e">
        <f t="shared" ca="1" si="3"/>
        <v>#N/A</v>
      </c>
      <c r="E14" t="e">
        <f t="shared" ca="1" si="4"/>
        <v>#N/A</v>
      </c>
      <c r="F14" s="5" t="e">
        <f t="shared" ca="1" si="5"/>
        <v>#N/A</v>
      </c>
      <c r="H14" t="e">
        <f t="shared" ca="1" si="6"/>
        <v>#N/A</v>
      </c>
    </row>
    <row r="15" spans="1:18" x14ac:dyDescent="0.25">
      <c r="A15">
        <v>5</v>
      </c>
      <c r="B15" t="e">
        <f t="shared" ca="1" si="1"/>
        <v>#N/A</v>
      </c>
      <c r="C15" t="e">
        <f t="shared" ca="1" si="2"/>
        <v>#N/A</v>
      </c>
      <c r="D15" t="e">
        <f t="shared" ca="1" si="3"/>
        <v>#N/A</v>
      </c>
      <c r="E15" t="e">
        <f t="shared" ca="1" si="4"/>
        <v>#N/A</v>
      </c>
      <c r="F15" s="5" t="e">
        <f t="shared" ca="1" si="5"/>
        <v>#N/A</v>
      </c>
      <c r="H15" t="e">
        <f t="shared" ca="1" si="6"/>
        <v>#N/A</v>
      </c>
    </row>
    <row r="16" spans="1:18" x14ac:dyDescent="0.25">
      <c r="A16">
        <v>6</v>
      </c>
      <c r="B16" t="e">
        <f t="shared" ca="1" si="1"/>
        <v>#N/A</v>
      </c>
      <c r="C16" t="e">
        <f t="shared" ca="1" si="2"/>
        <v>#N/A</v>
      </c>
      <c r="D16" t="e">
        <f t="shared" ca="1" si="3"/>
        <v>#N/A</v>
      </c>
      <c r="E16" t="e">
        <f t="shared" ca="1" si="4"/>
        <v>#N/A</v>
      </c>
      <c r="F16" s="5" t="e">
        <f t="shared" ca="1" si="5"/>
        <v>#N/A</v>
      </c>
      <c r="H16" t="e">
        <f t="shared" ca="1" si="6"/>
        <v>#N/A</v>
      </c>
    </row>
    <row r="17" spans="1:8" x14ac:dyDescent="0.25">
      <c r="A17">
        <v>7</v>
      </c>
      <c r="B17" t="e">
        <f t="shared" ca="1" si="1"/>
        <v>#N/A</v>
      </c>
      <c r="C17" t="e">
        <f t="shared" ca="1" si="2"/>
        <v>#N/A</v>
      </c>
      <c r="D17" t="e">
        <f t="shared" ca="1" si="3"/>
        <v>#N/A</v>
      </c>
      <c r="E17" t="e">
        <f t="shared" ca="1" si="4"/>
        <v>#N/A</v>
      </c>
      <c r="F17" s="5" t="e">
        <f t="shared" ca="1" si="5"/>
        <v>#N/A</v>
      </c>
      <c r="H17" t="e">
        <f t="shared" ca="1" si="6"/>
        <v>#N/A</v>
      </c>
    </row>
    <row r="18" spans="1:8" x14ac:dyDescent="0.25">
      <c r="A18">
        <v>8</v>
      </c>
      <c r="B18" t="e">
        <f t="shared" ca="1" si="1"/>
        <v>#N/A</v>
      </c>
      <c r="C18" t="e">
        <f t="shared" ca="1" si="2"/>
        <v>#N/A</v>
      </c>
      <c r="D18" t="e">
        <f t="shared" ca="1" si="3"/>
        <v>#N/A</v>
      </c>
      <c r="E18" t="e">
        <f t="shared" ca="1" si="4"/>
        <v>#N/A</v>
      </c>
      <c r="F18" s="5" t="e">
        <f t="shared" ca="1" si="5"/>
        <v>#N/A</v>
      </c>
      <c r="H18" t="e">
        <f t="shared" ca="1" si="6"/>
        <v>#N/A</v>
      </c>
    </row>
    <row r="19" spans="1:8" x14ac:dyDescent="0.25">
      <c r="A19">
        <v>9</v>
      </c>
      <c r="B19" t="e">
        <f t="shared" ca="1" si="1"/>
        <v>#N/A</v>
      </c>
      <c r="C19" t="e">
        <f t="shared" ca="1" si="2"/>
        <v>#N/A</v>
      </c>
      <c r="D19" t="e">
        <f t="shared" ca="1" si="3"/>
        <v>#N/A</v>
      </c>
      <c r="E19" t="e">
        <f t="shared" ca="1" si="4"/>
        <v>#N/A</v>
      </c>
      <c r="F19" s="5" t="e">
        <f t="shared" ca="1" si="5"/>
        <v>#N/A</v>
      </c>
      <c r="H19" t="e">
        <f t="shared" ca="1" si="6"/>
        <v>#N/A</v>
      </c>
    </row>
    <row r="20" spans="1:8" x14ac:dyDescent="0.25">
      <c r="A20">
        <v>10</v>
      </c>
      <c r="B20" t="e">
        <f t="shared" ca="1" si="1"/>
        <v>#N/A</v>
      </c>
      <c r="C20" t="e">
        <f t="shared" ca="1" si="2"/>
        <v>#N/A</v>
      </c>
      <c r="D20" t="e">
        <f t="shared" ca="1" si="3"/>
        <v>#N/A</v>
      </c>
      <c r="E20" t="e">
        <f t="shared" ca="1" si="4"/>
        <v>#N/A</v>
      </c>
      <c r="F20" s="5" t="e">
        <f t="shared" ca="1" si="5"/>
        <v>#N/A</v>
      </c>
      <c r="H20" t="e">
        <f t="shared" ca="1" si="6"/>
        <v>#N/A</v>
      </c>
    </row>
    <row r="21" spans="1:8" x14ac:dyDescent="0.25">
      <c r="A21">
        <v>11</v>
      </c>
      <c r="B21" t="e">
        <f t="shared" ca="1" si="1"/>
        <v>#N/A</v>
      </c>
      <c r="C21" t="e">
        <f t="shared" ca="1" si="2"/>
        <v>#N/A</v>
      </c>
      <c r="D21" t="e">
        <f t="shared" ca="1" si="3"/>
        <v>#N/A</v>
      </c>
      <c r="E21" t="e">
        <f t="shared" ca="1" si="4"/>
        <v>#N/A</v>
      </c>
      <c r="F21" s="5" t="e">
        <f t="shared" ca="1" si="5"/>
        <v>#N/A</v>
      </c>
      <c r="H21" t="e">
        <f t="shared" ca="1" si="6"/>
        <v>#N/A</v>
      </c>
    </row>
    <row r="22" spans="1:8" x14ac:dyDescent="0.25">
      <c r="A22">
        <v>12</v>
      </c>
      <c r="B22" t="e">
        <f t="shared" ca="1" si="1"/>
        <v>#N/A</v>
      </c>
      <c r="C22" t="e">
        <f t="shared" ca="1" si="2"/>
        <v>#N/A</v>
      </c>
      <c r="D22" t="e">
        <f t="shared" ca="1" si="3"/>
        <v>#N/A</v>
      </c>
      <c r="E22" t="e">
        <f t="shared" ca="1" si="4"/>
        <v>#N/A</v>
      </c>
      <c r="F22" s="5" t="e">
        <f t="shared" ca="1" si="5"/>
        <v>#N/A</v>
      </c>
      <c r="H22" t="e">
        <f t="shared" ca="1" si="6"/>
        <v>#N/A</v>
      </c>
    </row>
    <row r="23" spans="1:8" x14ac:dyDescent="0.25">
      <c r="A23">
        <v>13</v>
      </c>
      <c r="B23" t="e">
        <f t="shared" ca="1" si="1"/>
        <v>#N/A</v>
      </c>
      <c r="C23" t="e">
        <f t="shared" ca="1" si="2"/>
        <v>#N/A</v>
      </c>
      <c r="D23" t="e">
        <f t="shared" ca="1" si="3"/>
        <v>#N/A</v>
      </c>
      <c r="E23" t="e">
        <f t="shared" ca="1" si="4"/>
        <v>#N/A</v>
      </c>
      <c r="F23" s="5" t="e">
        <f t="shared" ca="1" si="5"/>
        <v>#N/A</v>
      </c>
      <c r="H23" t="e">
        <f t="shared" ca="1" si="6"/>
        <v>#N/A</v>
      </c>
    </row>
    <row r="24" spans="1:8" x14ac:dyDescent="0.25">
      <c r="A24">
        <v>14</v>
      </c>
      <c r="B24" t="e">
        <f t="shared" ca="1" si="1"/>
        <v>#N/A</v>
      </c>
      <c r="C24" t="e">
        <f t="shared" ca="1" si="2"/>
        <v>#N/A</v>
      </c>
      <c r="D24" t="e">
        <f t="shared" ca="1" si="3"/>
        <v>#N/A</v>
      </c>
      <c r="E24" t="e">
        <f t="shared" ca="1" si="4"/>
        <v>#N/A</v>
      </c>
      <c r="F24" s="5" t="e">
        <f t="shared" ca="1" si="5"/>
        <v>#N/A</v>
      </c>
      <c r="H24" t="e">
        <f t="shared" ca="1" si="6"/>
        <v>#N/A</v>
      </c>
    </row>
    <row r="25" spans="1:8" x14ac:dyDescent="0.25">
      <c r="A25">
        <v>15</v>
      </c>
      <c r="B25" t="e">
        <f t="shared" ca="1" si="1"/>
        <v>#N/A</v>
      </c>
      <c r="C25" t="e">
        <f t="shared" ca="1" si="2"/>
        <v>#N/A</v>
      </c>
      <c r="D25" t="e">
        <f t="shared" ca="1" si="3"/>
        <v>#N/A</v>
      </c>
      <c r="E25" t="e">
        <f t="shared" ca="1" si="4"/>
        <v>#N/A</v>
      </c>
      <c r="F25" s="5" t="e">
        <f t="shared" ca="1" si="5"/>
        <v>#N/A</v>
      </c>
      <c r="H25" t="e">
        <f t="shared" ca="1" si="6"/>
        <v>#N/A</v>
      </c>
    </row>
    <row r="26" spans="1:8" x14ac:dyDescent="0.25">
      <c r="A26">
        <v>16</v>
      </c>
      <c r="B26" t="e">
        <f t="shared" ca="1" si="1"/>
        <v>#N/A</v>
      </c>
      <c r="C26" t="e">
        <f t="shared" ca="1" si="2"/>
        <v>#N/A</v>
      </c>
      <c r="D26" t="e">
        <f t="shared" ca="1" si="3"/>
        <v>#N/A</v>
      </c>
      <c r="E26" t="e">
        <f t="shared" ca="1" si="4"/>
        <v>#N/A</v>
      </c>
      <c r="F26" s="5" t="e">
        <f t="shared" ca="1" si="5"/>
        <v>#N/A</v>
      </c>
      <c r="H26" t="e">
        <f t="shared" ca="1" si="6"/>
        <v>#N/A</v>
      </c>
    </row>
    <row r="27" spans="1:8" x14ac:dyDescent="0.25">
      <c r="A27">
        <v>17</v>
      </c>
      <c r="B27" t="e">
        <f t="shared" ca="1" si="1"/>
        <v>#N/A</v>
      </c>
      <c r="C27" t="e">
        <f t="shared" ca="1" si="2"/>
        <v>#N/A</v>
      </c>
      <c r="D27" t="e">
        <f t="shared" ca="1" si="3"/>
        <v>#N/A</v>
      </c>
      <c r="E27" t="e">
        <f t="shared" ca="1" si="4"/>
        <v>#N/A</v>
      </c>
      <c r="F27" s="5" t="e">
        <f t="shared" ca="1" si="5"/>
        <v>#N/A</v>
      </c>
      <c r="H27" t="e">
        <f t="shared" ca="1" si="6"/>
        <v>#N/A</v>
      </c>
    </row>
    <row r="28" spans="1:8" x14ac:dyDescent="0.25">
      <c r="A28">
        <v>18</v>
      </c>
      <c r="B28" t="e">
        <f t="shared" ca="1" si="1"/>
        <v>#N/A</v>
      </c>
      <c r="C28" t="e">
        <f t="shared" ca="1" si="2"/>
        <v>#N/A</v>
      </c>
      <c r="D28" t="e">
        <f t="shared" ca="1" si="3"/>
        <v>#N/A</v>
      </c>
      <c r="E28" t="e">
        <f t="shared" ca="1" si="4"/>
        <v>#N/A</v>
      </c>
      <c r="F28" s="5" t="e">
        <f t="shared" ca="1" si="5"/>
        <v>#N/A</v>
      </c>
      <c r="H28" t="e">
        <f t="shared" ca="1" si="6"/>
        <v>#N/A</v>
      </c>
    </row>
    <row r="29" spans="1:8" x14ac:dyDescent="0.25">
      <c r="A29">
        <v>19</v>
      </c>
      <c r="B29" t="e">
        <f t="shared" ca="1" si="1"/>
        <v>#N/A</v>
      </c>
      <c r="C29" t="e">
        <f t="shared" ca="1" si="2"/>
        <v>#N/A</v>
      </c>
      <c r="D29" t="e">
        <f t="shared" ca="1" si="3"/>
        <v>#N/A</v>
      </c>
      <c r="E29" t="e">
        <f t="shared" ca="1" si="4"/>
        <v>#N/A</v>
      </c>
      <c r="F29" s="5" t="e">
        <f t="shared" ca="1" si="5"/>
        <v>#N/A</v>
      </c>
      <c r="H29" t="e">
        <f t="shared" ca="1" si="6"/>
        <v>#N/A</v>
      </c>
    </row>
    <row r="30" spans="1:8" x14ac:dyDescent="0.25">
      <c r="A30">
        <v>20</v>
      </c>
      <c r="B30" t="e">
        <f t="shared" ca="1" si="1"/>
        <v>#N/A</v>
      </c>
      <c r="C30" t="e">
        <f t="shared" ca="1" si="2"/>
        <v>#N/A</v>
      </c>
      <c r="D30" t="e">
        <f t="shared" ca="1" si="3"/>
        <v>#N/A</v>
      </c>
      <c r="E30" t="e">
        <f t="shared" ca="1" si="4"/>
        <v>#N/A</v>
      </c>
      <c r="F30" s="5" t="e">
        <f t="shared" ca="1" si="5"/>
        <v>#N/A</v>
      </c>
      <c r="H30" t="e">
        <f t="shared" ca="1" si="6"/>
        <v>#N/A</v>
      </c>
    </row>
    <row r="31" spans="1:8" x14ac:dyDescent="0.25">
      <c r="A31">
        <v>21</v>
      </c>
      <c r="B31" t="e">
        <f t="shared" ca="1" si="1"/>
        <v>#N/A</v>
      </c>
      <c r="C31" t="e">
        <f t="shared" ca="1" si="2"/>
        <v>#N/A</v>
      </c>
      <c r="D31" t="e">
        <f t="shared" ca="1" si="3"/>
        <v>#N/A</v>
      </c>
      <c r="E31" t="e">
        <f t="shared" ca="1" si="4"/>
        <v>#N/A</v>
      </c>
      <c r="F31" s="5" t="e">
        <f t="shared" ca="1" si="5"/>
        <v>#N/A</v>
      </c>
      <c r="H31" t="e">
        <f t="shared" ca="1" si="6"/>
        <v>#N/A</v>
      </c>
    </row>
    <row r="32" spans="1:8" x14ac:dyDescent="0.25">
      <c r="A32">
        <v>22</v>
      </c>
      <c r="B32" t="e">
        <f t="shared" ca="1" si="1"/>
        <v>#N/A</v>
      </c>
      <c r="C32" t="e">
        <f t="shared" ca="1" si="2"/>
        <v>#N/A</v>
      </c>
      <c r="D32" t="e">
        <f t="shared" ca="1" si="3"/>
        <v>#N/A</v>
      </c>
      <c r="E32" t="e">
        <f t="shared" ca="1" si="4"/>
        <v>#N/A</v>
      </c>
      <c r="F32" s="5" t="e">
        <f t="shared" ca="1" si="5"/>
        <v>#N/A</v>
      </c>
      <c r="H32" t="e">
        <f t="shared" ca="1" si="6"/>
        <v>#N/A</v>
      </c>
    </row>
    <row r="33" spans="1:8" x14ac:dyDescent="0.25">
      <c r="A33">
        <v>23</v>
      </c>
      <c r="B33" t="e">
        <f t="shared" ca="1" si="1"/>
        <v>#N/A</v>
      </c>
      <c r="C33" t="e">
        <f t="shared" ca="1" si="2"/>
        <v>#N/A</v>
      </c>
      <c r="D33" t="e">
        <f t="shared" ca="1" si="3"/>
        <v>#N/A</v>
      </c>
      <c r="E33" t="e">
        <f t="shared" ca="1" si="4"/>
        <v>#N/A</v>
      </c>
      <c r="F33" s="5" t="e">
        <f t="shared" ca="1" si="5"/>
        <v>#N/A</v>
      </c>
      <c r="H33" t="e">
        <f t="shared" ca="1" si="6"/>
        <v>#N/A</v>
      </c>
    </row>
    <row r="34" spans="1:8" x14ac:dyDescent="0.25">
      <c r="A34">
        <v>24</v>
      </c>
      <c r="B34" t="e">
        <f t="shared" ca="1" si="1"/>
        <v>#N/A</v>
      </c>
      <c r="C34" t="e">
        <f t="shared" ca="1" si="2"/>
        <v>#N/A</v>
      </c>
      <c r="D34" t="e">
        <f t="shared" ca="1" si="3"/>
        <v>#N/A</v>
      </c>
      <c r="E34" t="e">
        <f t="shared" ca="1" si="4"/>
        <v>#N/A</v>
      </c>
      <c r="F34" s="5" t="e">
        <f t="shared" ca="1" si="5"/>
        <v>#N/A</v>
      </c>
      <c r="H34" t="e">
        <f t="shared" ca="1" si="6"/>
        <v>#N/A</v>
      </c>
    </row>
    <row r="35" spans="1:8" x14ac:dyDescent="0.25">
      <c r="A35">
        <v>25</v>
      </c>
      <c r="B35" t="e">
        <f t="shared" ca="1" si="1"/>
        <v>#N/A</v>
      </c>
      <c r="C35" t="e">
        <f t="shared" ca="1" si="2"/>
        <v>#N/A</v>
      </c>
      <c r="D35" t="e">
        <f t="shared" ca="1" si="3"/>
        <v>#N/A</v>
      </c>
      <c r="E35" t="e">
        <f t="shared" ca="1" si="4"/>
        <v>#N/A</v>
      </c>
      <c r="F35" s="5" t="e">
        <f t="shared" ca="1" si="5"/>
        <v>#N/A</v>
      </c>
      <c r="H35" t="e">
        <f t="shared" ca="1" si="6"/>
        <v>#N/A</v>
      </c>
    </row>
    <row r="36" spans="1:8" x14ac:dyDescent="0.25">
      <c r="A36">
        <v>26</v>
      </c>
      <c r="B36" t="e">
        <f t="shared" ca="1" si="1"/>
        <v>#N/A</v>
      </c>
      <c r="C36" t="e">
        <f t="shared" ca="1" si="2"/>
        <v>#N/A</v>
      </c>
      <c r="D36" t="e">
        <f t="shared" ca="1" si="3"/>
        <v>#N/A</v>
      </c>
      <c r="E36" t="e">
        <f t="shared" ca="1" si="4"/>
        <v>#N/A</v>
      </c>
      <c r="F36" s="5" t="e">
        <f t="shared" ca="1" si="5"/>
        <v>#N/A</v>
      </c>
      <c r="H36" t="e">
        <f t="shared" ca="1" si="6"/>
        <v>#N/A</v>
      </c>
    </row>
    <row r="37" spans="1:8" x14ac:dyDescent="0.25">
      <c r="A37">
        <v>27</v>
      </c>
      <c r="B37" t="e">
        <f t="shared" ca="1" si="1"/>
        <v>#N/A</v>
      </c>
      <c r="C37" t="e">
        <f t="shared" ca="1" si="2"/>
        <v>#N/A</v>
      </c>
      <c r="D37" t="e">
        <f t="shared" ca="1" si="3"/>
        <v>#N/A</v>
      </c>
      <c r="E37" t="e">
        <f t="shared" ca="1" si="4"/>
        <v>#N/A</v>
      </c>
      <c r="F37" s="5" t="e">
        <f t="shared" ca="1" si="5"/>
        <v>#N/A</v>
      </c>
      <c r="H37" t="e">
        <f t="shared" ca="1" si="6"/>
        <v>#N/A</v>
      </c>
    </row>
    <row r="38" spans="1:8" x14ac:dyDescent="0.25">
      <c r="A38">
        <v>28</v>
      </c>
      <c r="B38" t="e">
        <f t="shared" ca="1" si="1"/>
        <v>#N/A</v>
      </c>
      <c r="C38" t="e">
        <f t="shared" ca="1" si="2"/>
        <v>#N/A</v>
      </c>
      <c r="D38" t="e">
        <f t="shared" ca="1" si="3"/>
        <v>#N/A</v>
      </c>
      <c r="E38" t="e">
        <f t="shared" ca="1" si="4"/>
        <v>#N/A</v>
      </c>
      <c r="F38" s="5" t="e">
        <f t="shared" ca="1" si="5"/>
        <v>#N/A</v>
      </c>
      <c r="H38" t="e">
        <f t="shared" ca="1" si="6"/>
        <v>#N/A</v>
      </c>
    </row>
    <row r="39" spans="1:8" x14ac:dyDescent="0.25">
      <c r="A39">
        <v>29</v>
      </c>
      <c r="B39" t="e">
        <f t="shared" ca="1" si="1"/>
        <v>#N/A</v>
      </c>
      <c r="C39" t="e">
        <f t="shared" ca="1" si="2"/>
        <v>#N/A</v>
      </c>
      <c r="D39" t="e">
        <f t="shared" ca="1" si="3"/>
        <v>#N/A</v>
      </c>
      <c r="E39" t="e">
        <f t="shared" ca="1" si="4"/>
        <v>#N/A</v>
      </c>
      <c r="F39" s="5" t="e">
        <f t="shared" ca="1" si="5"/>
        <v>#N/A</v>
      </c>
      <c r="H39" t="e">
        <f t="shared" ca="1" si="6"/>
        <v>#N/A</v>
      </c>
    </row>
    <row r="40" spans="1:8" x14ac:dyDescent="0.25">
      <c r="A40">
        <v>30</v>
      </c>
      <c r="B40" t="e">
        <f t="shared" ca="1" si="1"/>
        <v>#N/A</v>
      </c>
      <c r="C40" t="e">
        <f t="shared" ca="1" si="2"/>
        <v>#N/A</v>
      </c>
      <c r="D40" t="e">
        <f t="shared" ca="1" si="3"/>
        <v>#N/A</v>
      </c>
      <c r="E40" t="e">
        <f t="shared" ca="1" si="4"/>
        <v>#N/A</v>
      </c>
      <c r="F40" s="5" t="e">
        <f t="shared" ca="1" si="5"/>
        <v>#N/A</v>
      </c>
      <c r="H40" t="e">
        <f t="shared" ca="1" si="6"/>
        <v>#N/A</v>
      </c>
    </row>
    <row r="43" spans="1:8" x14ac:dyDescent="0.25">
      <c r="B43" t="s">
        <v>97</v>
      </c>
      <c r="C43" s="5" t="e">
        <f ca="1">IF($M$2=28,AVERAGE(C10:C37),IF($M$2=29,AVERAGE(C10:C38),IF($M$2=30,AVERAGE(C10:C39),AVERAGE(C10:C40))))</f>
        <v>#N/A</v>
      </c>
      <c r="D43" s="5" t="e">
        <f t="shared" ref="D43:F43" ca="1" si="7">IF($M$2=28,AVERAGE(D10:D37),IF($M$2=29,AVERAGE(D10:D38),IF($M$2=30,AVERAGE(D10:D39),AVERAGE(D10:D40))))</f>
        <v>#N/A</v>
      </c>
      <c r="E43" s="5" t="e">
        <f t="shared" ca="1" si="7"/>
        <v>#N/A</v>
      </c>
      <c r="F43" s="5" t="e">
        <f t="shared" ca="1" si="7"/>
        <v>#N/A</v>
      </c>
    </row>
    <row r="44" spans="1:8" x14ac:dyDescent="0.25">
      <c r="B44" t="s">
        <v>98</v>
      </c>
      <c r="C44" t="e">
        <f ca="1">IF($M$2=28,SUM(C10:C37),IF($M$2=29,SUM(C10:C38),IF($M$2=30,SUM(C10:C39),SUM(C10:C40))))</f>
        <v>#N/A</v>
      </c>
      <c r="D44" t="e">
        <f t="shared" ref="D44:F44" ca="1" si="8">IF($M$2=28,SUM(D10:D37),IF($M$2=29,SUM(D10:D38),IF($M$2=30,SUM(D10:D39),SUM(D10:D40))))</f>
        <v>#N/A</v>
      </c>
      <c r="E44" t="e">
        <f t="shared" ca="1" si="8"/>
        <v>#N/A</v>
      </c>
      <c r="F44" s="5" t="e">
        <f t="shared" ca="1" si="8"/>
        <v>#N/A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style="28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81.140625" bestFit="1" customWidth="1"/>
    <col min="2" max="2" width="20.5703125" bestFit="1" customWidth="1"/>
    <col min="3" max="3" width="81.140625" bestFit="1" customWidth="1"/>
    <col min="4" max="5" width="12" bestFit="1" customWidth="1"/>
    <col min="6" max="8" width="10.5703125" bestFit="1" customWidth="1"/>
    <col min="9" max="9" width="11.5703125" bestFit="1" customWidth="1"/>
    <col min="10" max="10" width="9.85546875" bestFit="1" customWidth="1"/>
    <col min="11" max="11" width="12.28515625" bestFit="1" customWidth="1"/>
    <col min="12" max="12" width="66.28515625" bestFit="1" customWidth="1"/>
    <col min="13" max="13" width="10.5703125" bestFit="1" customWidth="1"/>
    <col min="14" max="14" width="10.28515625" bestFit="1" customWidth="1"/>
    <col min="15" max="15" width="12.28515625" bestFit="1" customWidth="1"/>
    <col min="16" max="16" width="7" bestFit="1" customWidth="1"/>
    <col min="17" max="19" width="7.5703125" bestFit="1" customWidth="1"/>
    <col min="20" max="20" width="10.5703125" bestFit="1" customWidth="1"/>
    <col min="21" max="21" width="5.28515625" bestFit="1" customWidth="1"/>
    <col min="22" max="22" width="7" bestFit="1" customWidth="1"/>
    <col min="23" max="23" width="4.85546875" bestFit="1" customWidth="1"/>
    <col min="24" max="24" width="7.5703125" bestFit="1" customWidth="1"/>
    <col min="25" max="25" width="4.42578125" bestFit="1" customWidth="1"/>
    <col min="26" max="26" width="6.7109375" bestFit="1" customWidth="1"/>
    <col min="27" max="27" width="9.28515625" bestFit="1" customWidth="1"/>
    <col min="28" max="28" width="7" bestFit="1" customWidth="1"/>
    <col min="29" max="29" width="9.7109375" bestFit="1" customWidth="1"/>
    <col min="30" max="30" width="1.7109375" bestFit="1" customWidth="1"/>
    <col min="31" max="31" width="3.5703125" bestFit="1" customWidth="1"/>
    <col min="32" max="32" width="2.85546875" bestFit="1" customWidth="1"/>
    <col min="33" max="33" width="7" bestFit="1" customWidth="1"/>
    <col min="34" max="34" width="8.57031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Front</vt:lpstr>
      <vt:lpstr>Headings</vt:lpstr>
      <vt:lpstr>Testing Date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Creighton</dc:creator>
  <cp:lastModifiedBy>Michael Creighton</cp:lastModifiedBy>
  <dcterms:created xsi:type="dcterms:W3CDTF">2015-09-04T06:56:12Z</dcterms:created>
  <dcterms:modified xsi:type="dcterms:W3CDTF">2015-10-20T11:18:06Z</dcterms:modified>
</cp:coreProperties>
</file>